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456" windowHeight="8676"/>
  </bookViews>
  <sheets>
    <sheet name="2019" sheetId="13" r:id="rId1"/>
    <sheet name="2018-KOREKTA" sheetId="12" r:id="rId2"/>
    <sheet name="2018" sheetId="11" r:id="rId3"/>
    <sheet name="2017" sheetId="10" r:id="rId4"/>
  </sheets>
  <calcPr calcId="145621"/>
</workbook>
</file>

<file path=xl/calcChain.xml><?xml version="1.0" encoding="utf-8"?>
<calcChain xmlns="http://schemas.openxmlformats.org/spreadsheetml/2006/main">
  <c r="C133" i="13" l="1"/>
  <c r="C29" i="13"/>
  <c r="C6" i="13"/>
  <c r="C5" i="13" s="1"/>
  <c r="C58" i="13" l="1"/>
  <c r="J132" i="13" l="1"/>
  <c r="J131" i="13"/>
  <c r="J130" i="13"/>
  <c r="C129" i="13" l="1"/>
  <c r="C137" i="12" l="1"/>
  <c r="C68" i="12"/>
  <c r="C13" i="10" l="1"/>
  <c r="C37" i="10" l="1"/>
  <c r="C50" i="10"/>
  <c r="C51" i="10" s="1"/>
  <c r="C12" i="10" l="1"/>
  <c r="C63" i="10" l="1"/>
</calcChain>
</file>

<file path=xl/sharedStrings.xml><?xml version="1.0" encoding="utf-8"?>
<sst xmlns="http://schemas.openxmlformats.org/spreadsheetml/2006/main" count="876" uniqueCount="203">
  <si>
    <t>Zakup usług zdrowotnych</t>
  </si>
  <si>
    <t>DOSTAWY</t>
  </si>
  <si>
    <t>Artykuły remontowo-budowlane</t>
  </si>
  <si>
    <t>Papier ksero</t>
  </si>
  <si>
    <t>USŁUGI</t>
  </si>
  <si>
    <t>Zakup energii-prąd, wodociągi, MPEC</t>
  </si>
  <si>
    <t>Usługi kominiarskie</t>
  </si>
  <si>
    <t>Usługi informatyczne: asysta techniczna FK, Płace i inne</t>
  </si>
  <si>
    <t>Usługi internetowe</t>
  </si>
  <si>
    <t>Szkolenia pracowników</t>
  </si>
  <si>
    <t>Zakup środków do deratyzacji i dezynfekcji</t>
  </si>
  <si>
    <t>Zakup paliwa do kosiarki</t>
  </si>
  <si>
    <t>Zakup narzędzi-warsztat szkolny</t>
  </si>
  <si>
    <t>Materiały do bieżących napraw-awarie</t>
  </si>
  <si>
    <t>Zakup rolet do klas</t>
  </si>
  <si>
    <t>Usługi telefonii</t>
  </si>
  <si>
    <t>Usługi ubezpieczeniowe-osadzeni</t>
  </si>
  <si>
    <t>Monitoring zewnętrzny</t>
  </si>
  <si>
    <t>Zakup znaczków pocztowych</t>
  </si>
  <si>
    <t xml:space="preserve">Usługi informatyczne </t>
  </si>
  <si>
    <t>Wyrób pieczątek wg potrzeb</t>
  </si>
  <si>
    <t>Modernizacja sieci Internet</t>
  </si>
  <si>
    <t>Opłata za dystrybutor wody-sekretariat</t>
  </si>
  <si>
    <t>Opłata roczna za RTV</t>
  </si>
  <si>
    <t>Egzaminy kwalifikacyjne, kursy ODZ</t>
  </si>
  <si>
    <t>Awarie kanalizy</t>
  </si>
  <si>
    <t>Odprowadzenie ścieków</t>
  </si>
  <si>
    <t>Wywóz nieczystości stałych</t>
  </si>
  <si>
    <t>OGÓŁEM</t>
  </si>
  <si>
    <t>Zakup różnych publikacji</t>
  </si>
  <si>
    <t>Zakup wody niegazowanej-sekrretariat</t>
  </si>
  <si>
    <t>Zakup materiałów związanych z promocją szkoły</t>
  </si>
  <si>
    <t>Zakup wideodomofonu do bramy szkolnej</t>
  </si>
  <si>
    <t>Lp.</t>
  </si>
  <si>
    <t>Przegląd techniczny budynku</t>
  </si>
  <si>
    <t>Remont dachu szkolnego</t>
  </si>
  <si>
    <t>Przegląd i konserwacja gaśnic-opłata roczna</t>
  </si>
  <si>
    <t>Przegląg stanu PPOŻ</t>
  </si>
  <si>
    <t>Wymiana hydranta</t>
  </si>
  <si>
    <t>Wymiana parapetów szkolnych</t>
  </si>
  <si>
    <t>udzielania zamówień publicznych</t>
  </si>
  <si>
    <t>o wartości szacunkowej nieprzekraczającej</t>
  </si>
  <si>
    <t>równowartości kwoty 30 000 EURO</t>
  </si>
  <si>
    <t>Rodzaj zamówienia</t>
  </si>
  <si>
    <t>Wartość zamówienia w zł (netto)</t>
  </si>
  <si>
    <t>Uwagi</t>
  </si>
  <si>
    <t>Sporządził:</t>
  </si>
  <si>
    <t>Zatwierdził:</t>
  </si>
  <si>
    <t>Braniewo, dnia 26.01.2017r.</t>
  </si>
  <si>
    <t>Załącznik nr 1 do Regulaminu</t>
  </si>
  <si>
    <t>Zespoł Szkół Zawodowych im. Jana Liszewskiego w Braniewie</t>
  </si>
  <si>
    <t xml:space="preserve">Plan zamówień publicznych </t>
  </si>
  <si>
    <t>tego samego rodzaju na rok 2017</t>
  </si>
  <si>
    <t>Zgodnie z RZP</t>
  </si>
  <si>
    <t>Przetarg 2016-Starostwo Powiatowe, Energia cieplna, woda, ścieki-jedyny dostawca</t>
  </si>
  <si>
    <t>tego samego rodzaju na rok 2018</t>
  </si>
  <si>
    <t>Wartość zamówienia w zł NETTO</t>
  </si>
  <si>
    <t>Doposażenie klas: meble, tablice szkolne, tablice informacyjne, fotele, stoliki i inne</t>
  </si>
  <si>
    <t>Sprzęt komputerow: laptopy, zestawy komputerowe, rzutniki multimedialne, tablety i inne akcesoria komputerowe</t>
  </si>
  <si>
    <t>Tusze i tonery do drukarek i kseo</t>
  </si>
  <si>
    <t>Wideodomofon do bramy szkolnej</t>
  </si>
  <si>
    <t>Zakup art.biurowych, szkolnych</t>
  </si>
  <si>
    <t>Zakup art.biurowych i inne (PROJEKTY UNIJNE)</t>
  </si>
  <si>
    <t>Zakup druków: giloszy, dzienników lekcyjnych, legitymacje szkolne itp..</t>
  </si>
  <si>
    <t>Zakup energii-energia elektryczna, woda, energia cieplna CO</t>
  </si>
  <si>
    <t>Przetarg Starostwo Powiatowe, Energia cieplna, woda, ścieki-jedyny dostawca</t>
  </si>
  <si>
    <t>Zakup lamp oświetleniowych na korytarze szkolne</t>
  </si>
  <si>
    <t>Zakup niszczarki</t>
  </si>
  <si>
    <t>Zakup odzieży ochronnej, roboczej i inne art. BHP</t>
  </si>
  <si>
    <t>Zakup pomocy dydaktycznych: sprzęt sportowy, pomoce dydaktyczne-praca z uczniem trudnym, oprogramowanie na lekcje Tech. Logistyczne</t>
  </si>
  <si>
    <t>Zakup różnych art. związanych z wizerunkiem szkoły: kwiaty, donice, ziemia, środki chemiczne itp.</t>
  </si>
  <si>
    <t>Zakup środków czystości, narzędzi do sprzątania itp.</t>
  </si>
  <si>
    <t xml:space="preserve">fFundusz socjalny: zakup biletów do kina, teatru i inne </t>
  </si>
  <si>
    <t>Inne formy pomocy dla uczniów (PROJEKTY UNIJNE)</t>
  </si>
  <si>
    <t>Naprawa drukarek, komputerów, kserokopiarki</t>
  </si>
  <si>
    <t>Przegląd techniczny budynku-opłata roczna</t>
  </si>
  <si>
    <t>Przeglądy w zakresie elektryki, hydrauliki i inne</t>
  </si>
  <si>
    <t>Szkolenia pracowników+podróże służbowe</t>
  </si>
  <si>
    <t>Szkolenia+podróże (PROJEKTY UNIJNE)</t>
  </si>
  <si>
    <t>Kursy, staże zawodowe uczniów i inne (PROJEKTY UNIJNE)</t>
  </si>
  <si>
    <t>Usługi informatyczne: asysta techniczna FK, Płace,Vulcan, e-dziennik, program antywirusowy itp.</t>
  </si>
  <si>
    <t>Usługi telefonii stacjonarnej, internet</t>
  </si>
  <si>
    <t>Wymiana drzwi-sala gimnastyczna-1 szt, WC-3 szt</t>
  </si>
  <si>
    <t>Zakup usług zdrowotnych pracowników i uczniów idących na praktyki</t>
  </si>
  <si>
    <t>ROBOTY BUDOWLANE</t>
  </si>
  <si>
    <t>Braniewo, dn. 24.01.2018r.</t>
  </si>
  <si>
    <t>Świadczenia rzeczowe wynikające z przepisów BHP: woda mineralna, krem do rąk, odzież ochronna, okulary korekcyjne itp.</t>
  </si>
  <si>
    <t>Środki czystości</t>
  </si>
  <si>
    <t>Środki do deratyzacji i dezynfekcji</t>
  </si>
  <si>
    <t>Paliwo do kosiarki</t>
  </si>
  <si>
    <t>usługa</t>
  </si>
  <si>
    <t>dostawa</t>
  </si>
  <si>
    <t>Wyposażenie prac.logistycznej i prac. multikierunkowej-biurka na wymiar - 38 szt</t>
  </si>
  <si>
    <t>Wyposażenie prac.logistycznej i prac. multikierunkowej-fotele biurowe - 38 szt</t>
  </si>
  <si>
    <t>Wyposażenie prac.logistycznej i prac. multikierunkowej-szafy na dokumenty i materiały dydaktyczne - 12 szt</t>
  </si>
  <si>
    <t>dostawa/usługa</t>
  </si>
  <si>
    <t>Adaptacja pracowni logistycznej (malowanie ścian i sufitu, paprapety, osłony grzejnikowe, instalacje elektrycznej, zakup kabli, gniazd, korytek, puszek)</t>
  </si>
  <si>
    <t>Wyposażenie prac. logistycznej i prac. multikierunkowej - rolety - 17 szt</t>
  </si>
  <si>
    <t>Adaptacja pracowni multimedialnej (malowanie ścian i sufitu, drzwi wewnętrzne, paprapety, osłony grzejnikowe, instalacje elektrycznej, zakup kabli, gniazd, korytek, puszek)</t>
  </si>
  <si>
    <t xml:space="preserve">tego samego rodzaju na rok 2018 </t>
  </si>
  <si>
    <t>PROJEKT - Regionalny Program Operacyjny Województwa Warmińsko-Mazurskiego na lata 2014-2020</t>
  </si>
  <si>
    <t>Aktualizacja planu zamówień publicznych:</t>
  </si>
  <si>
    <t>Tytuł projektu: "Efektywne, nowoczesne szkolnictwo zawodowe w powiecie braniewskim"</t>
  </si>
  <si>
    <t>Zgodnie z przepisami PZP- IV kwartał 2018 rok</t>
  </si>
  <si>
    <r>
      <t xml:space="preserve">Orientacyjna wartość zamówienia (w zł - </t>
    </r>
    <r>
      <rPr>
        <b/>
        <sz val="10"/>
        <color theme="1"/>
        <rFont val="Calibri"/>
        <family val="2"/>
        <charset val="238"/>
        <scheme val="minor"/>
      </rPr>
      <t>NETTO)</t>
    </r>
  </si>
  <si>
    <t>razem projekt 2018 rok</t>
  </si>
  <si>
    <t>Wyposażenie prac. logistycznej i prac. multikierunkowej - laptop profesjonalny dla nauczyciela (system operacyjny Windows 10 lub równoważny, torba transportowa, myszka) -2 szt</t>
  </si>
  <si>
    <t>Wyposażenie prac. logistycznej i prac. multikierunkowej - komputery stacjonarne dla uczniów (system operacyjny Windows 10 lub równoważny, z myszką i klawiaturą) -36 szt</t>
  </si>
  <si>
    <t>Wyposażenie prac. logistycznej i prac. multikierunkowej - monitory do komputerów stacjonarnych -36 szt</t>
  </si>
  <si>
    <t>Wyposażenie prac. logistycznej - drukarka laserowa A4 - 1 szt</t>
  </si>
  <si>
    <t>Wyposażenie prac. logistycznej i prac. multikierunkowej - projektor (wraz z kablami i uchwytem do montażu) - 2 szt</t>
  </si>
  <si>
    <t>Wyposażenie prac. logistycznej i prac. multikierunkowej - ekran do projektora - 2 szt</t>
  </si>
  <si>
    <t>Wyposażenie prac. logistycznej - drukarka etykiet i kodów kreskowych UHF RFID - 1 szt</t>
  </si>
  <si>
    <t>Wyposażenie prac. logistycznej -czytników kodów kreskowych - 4 szt</t>
  </si>
  <si>
    <t>Wyposażenie prac. logistycznej -zestaw automatycznej indetyfikacji RFID (bramka, anteny 4 szt, czytnik, skrzynka sterująca) - 1 szt</t>
  </si>
  <si>
    <t>Wyposażenie prac. logistycznej -zestaw materiałów eksploatacyjnych (tagi RFID, etykiety logistyczne RFID zgodne z EPC GEN 2) - 1 szt</t>
  </si>
  <si>
    <t>Wyposażenie prac. logistycznej - regały magazynowe - 2 szt</t>
  </si>
  <si>
    <t>Wyposażenie prac. logistycznej - paleta na kółkach -2 szt</t>
  </si>
  <si>
    <t>Wyposażenie prac. logistycznej - zestaw edukacyjny do prezentacji mocowania ładunkow - 1 szt</t>
  </si>
  <si>
    <t>Wyposażenie prac. logistycznej - zestaw edukacyjny do prezentacji oznakowania pojazdów- 1 szt</t>
  </si>
  <si>
    <t>Wyposażenie prac. logistycznej - oprogramowanie biurowe (Microsoft Office 2016 standard lub równoważne wersja edukacyjna) - 1 szt = licencja na 17 stanowisk</t>
  </si>
  <si>
    <t>Wyposażenie prac. logistycznej -oprogramowanie ComAx RFID lub równoważny wraz z instalacją i szkoleniem (1szt = licencja na 17 stanowisk)</t>
  </si>
  <si>
    <t>Wyposażenie prac. multikierunkowej -urządzenie wielofunkcyjne A3 - 1 szt</t>
  </si>
  <si>
    <t>Wyposażenie prac. multikierunkowej -szafa rackowa - 1 szt</t>
  </si>
  <si>
    <t>Wyposażenie prac. multikierunkowej - panel wentylacyjny do szafy rackowej - 1 szt</t>
  </si>
  <si>
    <t>Wyposażenie prac. multikierunkowej - przełącze światłowodowe -1 szt</t>
  </si>
  <si>
    <t>Wyposażenie prac. multikierunkowej - oprzyrządzenie serwera (Adapter FO, Pigtail, Patchcord FO, Patchcord FTP, wkładka SFP, telaż zapasu kabla, obudowa stelażu kabla, Pachpanel FTP 24 porty, półka RACK, organizer kabli, listwa zasilająca RACK) - 1 szt</t>
  </si>
  <si>
    <t>Wyposażenie prac. multikierunkowej -firewall - 1 szt</t>
  </si>
  <si>
    <t>Wyposażenie prac. multikierunkowej - router -           1 szt</t>
  </si>
  <si>
    <t>Wyposażenie prac. multikierunkowej - switch zarządzający - 3 szt</t>
  </si>
  <si>
    <t>Wyposażenie prac. multikierunkowej - UPS do serwera - 1 szt</t>
  </si>
  <si>
    <t>Wyposażenie prac. multikierunkowej - switch POE - 1 szt</t>
  </si>
  <si>
    <t>Wyposażenie prac. multikierunkowej - accesspoint - 3 szt</t>
  </si>
  <si>
    <t>Wyposażenie prac. multikierunkowej - serwer (wraz z systemem operacyjnym Windows 2016 lub równoważny) - 1 szt</t>
  </si>
  <si>
    <t>Wyposażenie prac. multikierunkowej - licencja CAL do serwera - 38 szt</t>
  </si>
  <si>
    <t>Wyposażenie prac.logistycznej i prac. multikierunkowej-Netsupport School 12 lub równoważny - licencja na 38 stanowisk</t>
  </si>
  <si>
    <t>Wyposażenie prac. logistycznej - oprogramowanie gastronomiczno-hotelarskie S4H lub równoważne ( wraz z wdrożeniem i szkoleniem) - 1 szt = licencja 21 stanowisk</t>
  </si>
  <si>
    <t>Adaptacja prac. logistycznej i prac. Multikierunkowej - położenie sieci internetowej (kable, przewody, gniazdka i inny niezbędny sprzęt wraz z konfigurancją) - 2 szt</t>
  </si>
  <si>
    <t>Wyposażenie prac.multikierunkowej - oprogramowanie Kurs brakarski wersja 2.0 lub równoważny - 1  szt = licencja na 21 stanowisk</t>
  </si>
  <si>
    <t>Wyposażenie prac.multikierunkowej - oprogramowanie Symulator prac leśnych - 1 szt = 21 licencji</t>
  </si>
  <si>
    <t>Wyposażenie prac.multikierunkowej - oprogramowanie hotelarskie CHART lub równoważne (wdrożenie wraz ze szkoleniem) - 1 szt = licencja na 21 stanowisk</t>
  </si>
  <si>
    <t>Wyposażenie prac.multikierunkowej - oprogramowanie do nauki języka angielskiego branżowego - 1 szt = licencja na 21 stanowisk</t>
  </si>
  <si>
    <t>Wyposażenie prac.multikierunkowej - oprogramowanie do nauki języka niemieckiego branżowego - 1 szt = licencja na 21 stanowisk</t>
  </si>
  <si>
    <t>Wyposażenie prac.multikierunkowej - oprogramowanie gastronomiczne Gastro POS lub równoważne (wraz z wdrożeniem i szkoleniem) - 1 szt = licencja na 21 stanowisk</t>
  </si>
  <si>
    <t>Wyposażenie prac.multikierunkowej - oprogramowanie gastronomiczne Gastro CHEFlub równoważne (wraz z wdrożeniem i szkoleniem) - 1 szt = licencja na 21 stanowisk</t>
  </si>
  <si>
    <t>Wyposażenie prac.multikierunkowej - terminal dotykowy POSIFLEX lub równoważny - 1 szt</t>
  </si>
  <si>
    <t>Wyposażenie prac.multikierunkowej - drukarka fiskalna - 1 szt</t>
  </si>
  <si>
    <t>Wyposażenie prac.multikierunkowej - drukarka bonów - 2 szt</t>
  </si>
  <si>
    <t>Wyposażenie prac.multikierunkowej - patchcoed -1 szt</t>
  </si>
  <si>
    <t>Wyposażenie prac.multikierunkowej - karty magnetyczne -5 szt</t>
  </si>
  <si>
    <t>Wyposażenie prac.multikierunkowej - system Tourguide (odbiornik UHF, nadajniki, torba, ładowarka, mikrofony, akumulator) - 1 szt</t>
  </si>
  <si>
    <t>Wyposażenie prac.multikierunkowej - monitor interaktywny dotykowy 55" - 1 szt</t>
  </si>
  <si>
    <t>Wyposażenie prac.logistycznej - oprogramowanie Comarch ERP XL lub równoważny - 1 szt</t>
  </si>
  <si>
    <t>Wyposażenie prac.logistycznej - oprogramowanie biurowe (Microsoft Office 2016 proffesional lub równoważne wersja edukacyjna) 1 szt = licencja na 21 stanowisk</t>
  </si>
  <si>
    <t>Wyposażenie prac.logistycznej - system Microsoft SQL Server 2016 Standard lub równoważny -1 szt</t>
  </si>
  <si>
    <t>Wyposażenie prac. logistycznej - kolektor mobilny z czytnikiem UHF - 2 szt</t>
  </si>
  <si>
    <t xml:space="preserve">Kurs dla nauczycieli kierunku gastronomicznego  - Kuchnia śródziemnomorska (kurs, wyzywienie, zakwaterowanie) - 3 osoby </t>
  </si>
  <si>
    <t>Kurs dla nauczycieli kierunku gastronomicznego  - Kuchnia śródziemnomorska (dojazdy) -3 osoby  x 2 strony</t>
  </si>
  <si>
    <t>Kurs dla nauczycieli kierunku gastronomicznego  - Kuchnia molekularna (kurs, wyżywienie, zakwaterowanie) - 3 osoby</t>
  </si>
  <si>
    <t>Kurs dla nauczycieli kierunku gastronomicznego  - Kuchnia molekularna (dojazdy) -3 osoby  x 2 strony</t>
  </si>
  <si>
    <t>Kurs dla nauczycieli kierunku leśnego - Kurs brakarski (kurs, wyżywienie, zakwaterowanie) - 1 osoba</t>
  </si>
  <si>
    <t>Kurs dla nauczycieli kierunku leśnego - Kurs brakarski (dojazd) - 1 osoba x 2 strony</t>
  </si>
  <si>
    <t>Kurs dla nauczycieli kierunku leśnego - Kurs pozyskiwania drewna pilarką (kurs, wyżywienie, zakwaterowanie) - 1 osoba</t>
  </si>
  <si>
    <t>Kurs dla nauczycieli kierunku leśnego - Kurs pozyskiwania drewna pilarką  (dojazd) - 1 osoba x 2 strony</t>
  </si>
  <si>
    <t xml:space="preserve">Kurs dla nauczycieli kierunku hotelarskiego - Kurs rezydenta (kurs, wyżywienie, zakwaterowanie) - 2 osoby </t>
  </si>
  <si>
    <t>Kurs dla nauczycieli kierunku hotelarskiego - Kurs rezydenta (dojazd) - 1 osoba x 2 strony</t>
  </si>
  <si>
    <t xml:space="preserve">Kurs dla nauczycieli kierunku logistycznego - Zarządzanie łańcuchem dostaw (kurs, wyżywienie, zakwaterowanie) - 2 osoby </t>
  </si>
  <si>
    <t>Kurs dla nauczycieli kierunku logistycznego - Zarządzanie łańcuchem dostaw (dojazdy) - 2 osoby x 2 strony</t>
  </si>
  <si>
    <t xml:space="preserve">Kurs dla nauczycieli kierunku logistycznego - Organizacja gospodarki magazynowej (kurs, wyżywienie, zakwaterowanie) - 2 osoby </t>
  </si>
  <si>
    <t>Kurs dla nauczycieli kierunku logistycznego - Organizacja gospodarki magazynowej (dojazdy) - 2 osoby x 2 strony</t>
  </si>
  <si>
    <t>Kurs dla nauczycieli kierunku logistycznego i hotelarskiego - kurs języka angiellskiego branżowego - 3 osoby</t>
  </si>
  <si>
    <t>Szkolenie miękkie dla nauczyciela - Kurs Coachingu Edukacyjnego (kurs, wyżywienie, zakwaterowanie)  1 osoba</t>
  </si>
  <si>
    <t>Szkolenie miękkie dla nauczyciela - Kurs Coachingu Edukacyjnego (dojazd) - 1 osoba x 2 strony</t>
  </si>
  <si>
    <t xml:space="preserve">Koszty odbywania stażu przez 3 nauczycieli (zakwaterowanie, wyżywienie, ubezpieczenie, szkolenie, BHP, dojazd) </t>
  </si>
  <si>
    <t>razem projekt 2019 rok</t>
  </si>
  <si>
    <t>Zgodnie z przepisami PZP- 2019 rok</t>
  </si>
  <si>
    <t>Zgodnie z przepisami PZP- 2019 rok (12/2018-03/2019)</t>
  </si>
  <si>
    <t>Zgodnie z przepisami PZP- 2019 rok  (11/2018-04/2019)</t>
  </si>
  <si>
    <t>Zgodnie z przepisami PZP- 2019 rok (05-06/2019)</t>
  </si>
  <si>
    <t>Zgodnie z przepisami PZP- 2019 rok (03-04/2019)</t>
  </si>
  <si>
    <t>Zgodnie z przepisami PZP- 2019 rok (04-05/2019)</t>
  </si>
  <si>
    <t>Zgodnie z przepisami PZP- 2019 rok (02-03/2019)</t>
  </si>
  <si>
    <t>Zgodnie z przepisami PZP- 2019 rok (01-02/2019)</t>
  </si>
  <si>
    <t>1). 30.09.2018 r. : dodano pozycji 51 - 124</t>
  </si>
  <si>
    <t xml:space="preserve">tego samego rodzaju na rok 2019 </t>
  </si>
  <si>
    <t>Naprawa kominów i przewodów wentylacyjnych</t>
  </si>
  <si>
    <t>Doposażenie klas: tablice szkolne, tablice informacyjne, blaty do ławek, komody, fotele, biurka, szafy, krzesła itp.</t>
  </si>
  <si>
    <t>Artykuły remontowo-budowlane itp.</t>
  </si>
  <si>
    <t>Sprzęt komputerow: laptopy, zestawy komputerowe, rzutniki multimedialne, tablety i inne akcesoria komputerowe, ksero</t>
  </si>
  <si>
    <t>Zakup kosiarki spalinowej</t>
  </si>
  <si>
    <t>Zakup dgasnic p/poż</t>
  </si>
  <si>
    <t>Programy antywirusowe</t>
  </si>
  <si>
    <t>Oprogramowania-licencje Office</t>
  </si>
  <si>
    <t>Wymiana drzwi</t>
  </si>
  <si>
    <t>Wymiana okien</t>
  </si>
  <si>
    <t>Wymiana zaworu hydraulicznego</t>
  </si>
  <si>
    <t>Przegląd systemu alarmującego</t>
  </si>
  <si>
    <t>Wykonanie zabudowy - gab.kier.praktyk, czytelnia szkolna</t>
  </si>
  <si>
    <t>Tusze i tonery do drukarek i ksera, art. biurowe</t>
  </si>
  <si>
    <t>Zakup art.żywnościowych na zajęcia gastronomiczne</t>
  </si>
  <si>
    <t>Tytuł projektu: "ZSZ-profesjonalny start na rynku pracy"</t>
  </si>
  <si>
    <t xml:space="preserve">Zgodnie z przepisami PZP- 2019 rok </t>
  </si>
  <si>
    <t>* 02.10.2019r.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</si>
</sst>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129" workbookViewId="0">
      <selection activeCell="A57" sqref="A57:XFD57"/>
    </sheetView>
  </sheetViews>
  <sheetFormatPr defaultRowHeight="14.4"/>
  <cols>
    <col min="1" max="1" width="3.796875" style="3" customWidth="1"/>
    <col min="2" max="2" width="37.69921875" style="28" customWidth="1"/>
    <col min="3" max="3" width="15.296875" style="83" customWidth="1"/>
    <col min="4" max="4" width="7.69921875" style="32" hidden="1" customWidth="1"/>
    <col min="5" max="5" width="18.796875" style="69" customWidth="1"/>
    <col min="6" max="6" width="11.8984375" style="1" customWidth="1"/>
    <col min="7" max="9" width="8.796875" style="1"/>
    <col min="10" max="10" width="8.796875" style="5"/>
    <col min="11" max="16384" width="8.796875" style="1"/>
  </cols>
  <sheetData>
    <row r="1" spans="1:16" ht="15.6">
      <c r="A1" s="110" t="s">
        <v>50</v>
      </c>
      <c r="B1" s="110"/>
      <c r="C1" s="110"/>
      <c r="D1" s="110"/>
      <c r="E1" s="110"/>
      <c r="F1" s="31"/>
    </row>
    <row r="2" spans="1:16" ht="15.6">
      <c r="A2" s="110" t="s">
        <v>51</v>
      </c>
      <c r="B2" s="110"/>
      <c r="C2" s="110"/>
      <c r="D2" s="110"/>
      <c r="E2" s="110"/>
      <c r="F2" s="31"/>
    </row>
    <row r="3" spans="1:16" ht="15.6">
      <c r="A3" s="110" t="s">
        <v>184</v>
      </c>
      <c r="B3" s="110"/>
      <c r="C3" s="110"/>
      <c r="D3" s="110"/>
      <c r="E3" s="110"/>
      <c r="F3" s="31"/>
    </row>
    <row r="4" spans="1:16" s="35" customFormat="1" ht="54" customHeight="1">
      <c r="A4" s="33" t="s">
        <v>33</v>
      </c>
      <c r="B4" s="33" t="s">
        <v>43</v>
      </c>
      <c r="C4" s="53" t="s">
        <v>104</v>
      </c>
      <c r="D4" s="111" t="s">
        <v>45</v>
      </c>
      <c r="E4" s="112"/>
      <c r="G4" s="84"/>
      <c r="H4" s="84"/>
      <c r="I4" s="84"/>
      <c r="J4" s="85"/>
      <c r="K4" s="84"/>
      <c r="L4" s="84"/>
    </row>
    <row r="5" spans="1:16" s="2" customFormat="1" ht="30" customHeight="1">
      <c r="A5" s="108" t="s">
        <v>1</v>
      </c>
      <c r="B5" s="109"/>
      <c r="C5" s="36">
        <f>C6+C7+C8+C9+C10+C12+C13+C14+C15+C16+C17+C18+C19+C20+C21+C22+C23+C24+C25+C26+C27+C28+C11</f>
        <v>289392</v>
      </c>
      <c r="D5" s="37"/>
      <c r="E5" s="70"/>
      <c r="G5" s="86"/>
      <c r="H5" s="86"/>
      <c r="I5" s="86"/>
      <c r="J5" s="87"/>
      <c r="K5" s="86"/>
      <c r="L5" s="86"/>
    </row>
    <row r="6" spans="1:16" s="2" customFormat="1" ht="13.8">
      <c r="A6" s="19">
        <v>1</v>
      </c>
      <c r="B6" s="38" t="s">
        <v>187</v>
      </c>
      <c r="C6" s="52">
        <f>19919+2033</f>
        <v>21952</v>
      </c>
      <c r="D6" s="34"/>
      <c r="E6" s="71" t="s">
        <v>53</v>
      </c>
      <c r="G6" s="86"/>
      <c r="H6" s="86"/>
      <c r="I6" s="86"/>
      <c r="J6" s="87"/>
      <c r="K6" s="86"/>
      <c r="L6" s="86"/>
    </row>
    <row r="7" spans="1:16" s="2" customFormat="1" ht="41.4">
      <c r="A7" s="19">
        <v>2</v>
      </c>
      <c r="B7" s="38" t="s">
        <v>186</v>
      </c>
      <c r="C7" s="52">
        <v>13821</v>
      </c>
      <c r="D7" s="34"/>
      <c r="E7" s="71" t="s">
        <v>53</v>
      </c>
      <c r="G7" s="88"/>
      <c r="H7" s="88"/>
      <c r="I7" s="88"/>
      <c r="J7" s="88"/>
      <c r="K7" s="88"/>
      <c r="L7" s="88"/>
      <c r="M7" s="78"/>
      <c r="N7" s="83"/>
      <c r="O7" s="45"/>
      <c r="P7" s="45"/>
    </row>
    <row r="8" spans="1:16" s="2" customFormat="1">
      <c r="A8" s="19">
        <v>3</v>
      </c>
      <c r="B8" s="38" t="s">
        <v>3</v>
      </c>
      <c r="C8" s="52">
        <v>3252</v>
      </c>
      <c r="D8" s="34"/>
      <c r="E8" s="71" t="s">
        <v>53</v>
      </c>
      <c r="G8" s="89"/>
      <c r="H8" s="89"/>
      <c r="I8" s="89"/>
      <c r="J8" s="89"/>
      <c r="K8" s="89"/>
      <c r="L8" s="79"/>
      <c r="M8" s="78"/>
      <c r="N8" s="83"/>
      <c r="O8" s="45"/>
      <c r="P8" s="45"/>
    </row>
    <row r="9" spans="1:16" s="2" customFormat="1" ht="41.4">
      <c r="A9" s="19">
        <v>4</v>
      </c>
      <c r="B9" s="38" t="s">
        <v>188</v>
      </c>
      <c r="C9" s="52">
        <v>13415</v>
      </c>
      <c r="D9" s="34"/>
      <c r="E9" s="71" t="s">
        <v>53</v>
      </c>
      <c r="G9" s="106"/>
      <c r="H9" s="106"/>
      <c r="I9" s="106"/>
      <c r="J9" s="106"/>
      <c r="K9" s="79"/>
      <c r="L9" s="79"/>
      <c r="M9" s="78"/>
      <c r="N9" s="83"/>
      <c r="O9" s="45"/>
      <c r="P9" s="45"/>
    </row>
    <row r="10" spans="1:16" s="2" customFormat="1">
      <c r="A10" s="19">
        <v>5</v>
      </c>
      <c r="B10" s="38" t="s">
        <v>198</v>
      </c>
      <c r="C10" s="52">
        <v>4878</v>
      </c>
      <c r="D10" s="34"/>
      <c r="E10" s="71" t="s">
        <v>53</v>
      </c>
      <c r="G10" s="107"/>
      <c r="H10" s="107"/>
      <c r="I10" s="107"/>
      <c r="J10" s="107"/>
      <c r="K10" s="107"/>
      <c r="L10" s="107"/>
      <c r="M10" s="78"/>
      <c r="N10" s="83"/>
      <c r="O10" s="45"/>
      <c r="P10" s="45"/>
    </row>
    <row r="11" spans="1:16" s="2" customFormat="1" ht="27.6">
      <c r="A11" s="19">
        <v>6</v>
      </c>
      <c r="B11" s="38" t="s">
        <v>199</v>
      </c>
      <c r="C11" s="52">
        <v>8130</v>
      </c>
      <c r="D11" s="34"/>
      <c r="E11" s="71"/>
      <c r="G11" s="89"/>
      <c r="H11" s="89"/>
      <c r="I11" s="89"/>
      <c r="J11" s="89"/>
      <c r="K11" s="89"/>
      <c r="L11" s="89"/>
      <c r="M11" s="78"/>
      <c r="N11" s="83"/>
      <c r="O11" s="45"/>
      <c r="P11" s="45"/>
    </row>
    <row r="12" spans="1:16" s="2" customFormat="1">
      <c r="A12" s="19">
        <v>7</v>
      </c>
      <c r="B12" s="38" t="s">
        <v>189</v>
      </c>
      <c r="C12" s="52">
        <v>1626</v>
      </c>
      <c r="D12" s="34"/>
      <c r="E12" s="71" t="s">
        <v>53</v>
      </c>
      <c r="G12" s="89"/>
      <c r="H12" s="89"/>
      <c r="I12" s="89"/>
      <c r="J12" s="89"/>
      <c r="K12" s="79"/>
      <c r="L12" s="79"/>
      <c r="M12" s="78"/>
      <c r="N12" s="83"/>
      <c r="O12" s="45"/>
      <c r="P12" s="45"/>
    </row>
    <row r="13" spans="1:16" s="2" customFormat="1" ht="27.6">
      <c r="A13" s="19">
        <v>8</v>
      </c>
      <c r="B13" s="38" t="s">
        <v>63</v>
      </c>
      <c r="C13" s="52">
        <v>2439</v>
      </c>
      <c r="D13" s="34"/>
      <c r="E13" s="71" t="s">
        <v>53</v>
      </c>
      <c r="G13" s="97"/>
      <c r="H13" s="97"/>
      <c r="I13" s="97"/>
      <c r="J13" s="97"/>
      <c r="K13" s="97"/>
      <c r="L13" s="79"/>
      <c r="M13" s="78"/>
      <c r="N13" s="83"/>
      <c r="O13" s="45"/>
      <c r="P13" s="45"/>
    </row>
    <row r="14" spans="1:16" s="2" customFormat="1" ht="48">
      <c r="A14" s="19">
        <v>9</v>
      </c>
      <c r="B14" s="38" t="s">
        <v>64</v>
      </c>
      <c r="C14" s="52">
        <v>194959</v>
      </c>
      <c r="D14" s="34"/>
      <c r="E14" s="71" t="s">
        <v>65</v>
      </c>
      <c r="G14" s="97"/>
      <c r="H14" s="97"/>
      <c r="I14" s="97"/>
      <c r="J14" s="97"/>
      <c r="K14" s="97"/>
      <c r="L14" s="79"/>
      <c r="M14" s="78"/>
      <c r="N14" s="83"/>
      <c r="O14" s="45"/>
      <c r="P14" s="45"/>
    </row>
    <row r="15" spans="1:16" s="2" customFormat="1">
      <c r="A15" s="19">
        <v>10</v>
      </c>
      <c r="B15" s="38" t="s">
        <v>66</v>
      </c>
      <c r="C15" s="52"/>
      <c r="D15" s="34"/>
      <c r="E15" s="71" t="s">
        <v>53</v>
      </c>
      <c r="G15" s="97"/>
      <c r="H15" s="97"/>
      <c r="I15" s="97"/>
      <c r="J15" s="97"/>
      <c r="K15" s="97"/>
      <c r="L15" s="97"/>
      <c r="M15" s="78"/>
      <c r="N15" s="83"/>
      <c r="O15" s="45"/>
      <c r="P15" s="45"/>
    </row>
    <row r="16" spans="1:16" s="2" customFormat="1">
      <c r="A16" s="19">
        <v>11</v>
      </c>
      <c r="B16" s="38" t="s">
        <v>31</v>
      </c>
      <c r="C16" s="52">
        <v>1626</v>
      </c>
      <c r="D16" s="34"/>
      <c r="E16" s="71" t="s">
        <v>53</v>
      </c>
      <c r="G16" s="97"/>
      <c r="H16" s="97"/>
      <c r="I16" s="97"/>
      <c r="J16" s="97"/>
      <c r="K16" s="97"/>
      <c r="L16" s="79"/>
      <c r="M16" s="78"/>
      <c r="N16" s="83"/>
      <c r="O16" s="45"/>
      <c r="P16" s="45"/>
    </row>
    <row r="17" spans="1:16" s="2" customFormat="1">
      <c r="A17" s="19">
        <v>12</v>
      </c>
      <c r="B17" s="38" t="s">
        <v>12</v>
      </c>
      <c r="C17" s="52">
        <v>813</v>
      </c>
      <c r="D17" s="34"/>
      <c r="E17" s="71" t="s">
        <v>53</v>
      </c>
      <c r="G17" s="79"/>
      <c r="H17" s="79"/>
      <c r="I17" s="79"/>
      <c r="J17" s="79"/>
      <c r="K17" s="79"/>
      <c r="L17" s="79"/>
      <c r="M17" s="78"/>
      <c r="N17" s="83"/>
      <c r="O17" s="45"/>
      <c r="P17" s="45"/>
    </row>
    <row r="18" spans="1:16" s="2" customFormat="1">
      <c r="A18" s="19">
        <v>13</v>
      </c>
      <c r="B18" s="38" t="s">
        <v>190</v>
      </c>
      <c r="C18" s="52">
        <v>407</v>
      </c>
      <c r="D18" s="34"/>
      <c r="E18" s="71" t="s">
        <v>53</v>
      </c>
      <c r="G18" s="106"/>
      <c r="H18" s="106"/>
      <c r="I18" s="106"/>
      <c r="J18" s="106"/>
      <c r="K18" s="79"/>
      <c r="L18" s="79"/>
      <c r="M18" s="78"/>
      <c r="N18" s="83"/>
      <c r="O18" s="45"/>
      <c r="P18" s="45"/>
    </row>
    <row r="19" spans="1:16" s="2" customFormat="1">
      <c r="A19" s="19">
        <v>14</v>
      </c>
      <c r="B19" s="38" t="s">
        <v>68</v>
      </c>
      <c r="C19" s="52">
        <v>1341</v>
      </c>
      <c r="D19" s="34"/>
      <c r="E19" s="71" t="s">
        <v>53</v>
      </c>
      <c r="G19" s="97"/>
      <c r="H19" s="97"/>
      <c r="I19" s="97"/>
      <c r="J19" s="97"/>
      <c r="K19" s="97"/>
      <c r="L19" s="97"/>
      <c r="M19" s="78"/>
      <c r="N19" s="83"/>
      <c r="O19" s="45"/>
      <c r="P19" s="45"/>
    </row>
    <row r="20" spans="1:16" s="2" customFormat="1">
      <c r="A20" s="19">
        <v>15</v>
      </c>
      <c r="B20" s="38" t="s">
        <v>11</v>
      </c>
      <c r="C20" s="52">
        <v>244</v>
      </c>
      <c r="D20" s="34"/>
      <c r="E20" s="71" t="s">
        <v>53</v>
      </c>
      <c r="G20" s="79"/>
      <c r="H20" s="79"/>
      <c r="I20" s="79"/>
      <c r="J20" s="79"/>
      <c r="K20" s="79"/>
      <c r="L20" s="79"/>
      <c r="M20" s="78"/>
      <c r="N20" s="83"/>
      <c r="O20" s="45"/>
      <c r="P20" s="45"/>
    </row>
    <row r="21" spans="1:16" s="2" customFormat="1" ht="41.4">
      <c r="A21" s="19">
        <v>16</v>
      </c>
      <c r="B21" s="38" t="s">
        <v>69</v>
      </c>
      <c r="C21" s="52">
        <v>6911</v>
      </c>
      <c r="D21" s="34"/>
      <c r="E21" s="71" t="s">
        <v>53</v>
      </c>
      <c r="G21" s="97"/>
      <c r="H21" s="97"/>
      <c r="I21" s="97"/>
      <c r="J21" s="97"/>
      <c r="K21" s="97"/>
      <c r="L21" s="79"/>
      <c r="M21" s="78"/>
      <c r="N21" s="83"/>
      <c r="O21" s="45"/>
      <c r="P21" s="45"/>
    </row>
    <row r="22" spans="1:16" s="2" customFormat="1">
      <c r="A22" s="19">
        <v>17</v>
      </c>
      <c r="B22" s="38" t="s">
        <v>192</v>
      </c>
      <c r="C22" s="52">
        <v>1626</v>
      </c>
      <c r="D22" s="34"/>
      <c r="E22" s="71"/>
      <c r="G22" s="94"/>
      <c r="H22" s="94"/>
      <c r="I22" s="94"/>
      <c r="J22" s="94"/>
      <c r="K22" s="94"/>
      <c r="L22" s="79"/>
      <c r="M22" s="78"/>
      <c r="N22" s="83"/>
      <c r="O22" s="45"/>
      <c r="P22" s="45"/>
    </row>
    <row r="23" spans="1:16" s="2" customFormat="1">
      <c r="A23" s="19">
        <v>18</v>
      </c>
      <c r="B23" s="38" t="s">
        <v>191</v>
      </c>
      <c r="C23" s="52">
        <v>1626</v>
      </c>
      <c r="D23" s="34"/>
      <c r="E23" s="71" t="s">
        <v>53</v>
      </c>
      <c r="G23" s="97"/>
      <c r="H23" s="97"/>
      <c r="I23" s="97"/>
      <c r="J23" s="97"/>
      <c r="K23" s="97"/>
      <c r="L23" s="97"/>
      <c r="M23" s="78"/>
      <c r="N23" s="83"/>
      <c r="O23" s="45"/>
      <c r="P23" s="45"/>
    </row>
    <row r="24" spans="1:16" s="2" customFormat="1" ht="27.6">
      <c r="A24" s="19">
        <v>19</v>
      </c>
      <c r="B24" s="38" t="s">
        <v>70</v>
      </c>
      <c r="C24" s="52">
        <v>1626</v>
      </c>
      <c r="D24" s="34"/>
      <c r="E24" s="71" t="s">
        <v>53</v>
      </c>
      <c r="G24" s="97"/>
      <c r="H24" s="97"/>
      <c r="I24" s="97"/>
      <c r="J24" s="97"/>
      <c r="K24" s="97"/>
      <c r="L24" s="97"/>
      <c r="M24" s="78"/>
      <c r="N24" s="83"/>
      <c r="O24" s="45"/>
      <c r="P24" s="45"/>
    </row>
    <row r="25" spans="1:16" s="2" customFormat="1">
      <c r="A25" s="19">
        <v>20</v>
      </c>
      <c r="B25" s="38" t="s">
        <v>29</v>
      </c>
      <c r="C25" s="52">
        <v>2439</v>
      </c>
      <c r="D25" s="34"/>
      <c r="E25" s="71" t="s">
        <v>53</v>
      </c>
      <c r="G25" s="97"/>
      <c r="H25" s="97"/>
      <c r="I25" s="97"/>
      <c r="J25" s="97"/>
      <c r="K25" s="97"/>
      <c r="L25" s="97"/>
      <c r="M25" s="78"/>
      <c r="N25" s="83"/>
      <c r="O25" s="45"/>
      <c r="P25" s="45"/>
    </row>
    <row r="26" spans="1:16" s="2" customFormat="1" ht="27.6">
      <c r="A26" s="19">
        <v>21</v>
      </c>
      <c r="B26" s="38" t="s">
        <v>71</v>
      </c>
      <c r="C26" s="52">
        <v>4878</v>
      </c>
      <c r="D26" s="34"/>
      <c r="E26" s="71" t="s">
        <v>53</v>
      </c>
      <c r="G26" s="97"/>
      <c r="H26" s="97"/>
      <c r="I26" s="97"/>
      <c r="J26" s="97"/>
      <c r="K26" s="97"/>
      <c r="L26" s="97"/>
      <c r="M26" s="78"/>
      <c r="N26" s="83"/>
      <c r="O26" s="45"/>
      <c r="P26" s="45"/>
    </row>
    <row r="27" spans="1:16" s="2" customFormat="1">
      <c r="A27" s="19">
        <v>22</v>
      </c>
      <c r="B27" s="38" t="s">
        <v>10</v>
      </c>
      <c r="C27" s="52">
        <v>163</v>
      </c>
      <c r="D27" s="34"/>
      <c r="E27" s="71" t="s">
        <v>53</v>
      </c>
      <c r="G27" s="97"/>
      <c r="H27" s="97"/>
      <c r="I27" s="97"/>
      <c r="J27" s="97"/>
      <c r="K27" s="97"/>
      <c r="L27" s="97"/>
      <c r="M27" s="78"/>
      <c r="N27" s="83"/>
      <c r="O27" s="45"/>
      <c r="P27" s="45"/>
    </row>
    <row r="28" spans="1:16" s="2" customFormat="1">
      <c r="A28" s="19">
        <v>23</v>
      </c>
      <c r="B28" s="38" t="s">
        <v>30</v>
      </c>
      <c r="C28" s="52">
        <v>1220</v>
      </c>
      <c r="D28" s="41"/>
      <c r="E28" s="71" t="s">
        <v>53</v>
      </c>
      <c r="G28" s="106"/>
      <c r="H28" s="106"/>
      <c r="I28" s="106"/>
      <c r="J28" s="106"/>
      <c r="K28" s="79"/>
      <c r="L28" s="79"/>
      <c r="M28" s="78"/>
      <c r="N28" s="83"/>
      <c r="O28" s="45"/>
      <c r="P28" s="45"/>
    </row>
    <row r="29" spans="1:16" s="2" customFormat="1" ht="30" customHeight="1">
      <c r="A29" s="108" t="s">
        <v>4</v>
      </c>
      <c r="B29" s="109"/>
      <c r="C29" s="36">
        <f>C30+C31+C32+C33+C34+C35+C36+C37+C38+C39+C40+C41+C42+C43+C44+C45+C46+C47+C48+C49+C50+C51+C52+C53+C54+C55+C56</f>
        <v>142845</v>
      </c>
      <c r="D29" s="42"/>
      <c r="E29" s="72"/>
      <c r="G29" s="97"/>
      <c r="H29" s="97"/>
      <c r="I29" s="97"/>
      <c r="J29" s="97"/>
      <c r="K29" s="97"/>
      <c r="L29" s="97"/>
      <c r="M29" s="78"/>
      <c r="N29" s="83"/>
      <c r="O29" s="45"/>
      <c r="P29" s="45"/>
    </row>
    <row r="30" spans="1:16" s="2" customFormat="1" ht="14.4" customHeight="1">
      <c r="A30" s="19">
        <v>24</v>
      </c>
      <c r="B30" s="38" t="s">
        <v>25</v>
      </c>
      <c r="C30" s="52">
        <v>1220</v>
      </c>
      <c r="D30" s="34"/>
      <c r="E30" s="71" t="s">
        <v>53</v>
      </c>
      <c r="G30" s="97"/>
      <c r="H30" s="97"/>
      <c r="I30" s="97"/>
      <c r="J30" s="97"/>
      <c r="K30" s="97"/>
      <c r="L30" s="97"/>
      <c r="M30" s="78"/>
      <c r="N30" s="83"/>
      <c r="O30" s="45"/>
      <c r="P30" s="45"/>
    </row>
    <row r="31" spans="1:16" s="2" customFormat="1" ht="14.4" customHeight="1">
      <c r="A31" s="19">
        <v>25</v>
      </c>
      <c r="B31" s="38" t="s">
        <v>24</v>
      </c>
      <c r="C31" s="52">
        <v>4700</v>
      </c>
      <c r="D31" s="34"/>
      <c r="E31" s="71" t="s">
        <v>53</v>
      </c>
      <c r="G31" s="97"/>
      <c r="H31" s="97"/>
      <c r="I31" s="97"/>
      <c r="J31" s="97"/>
      <c r="K31" s="97"/>
      <c r="L31" s="97"/>
      <c r="M31" s="78"/>
      <c r="N31" s="83"/>
      <c r="O31" s="45"/>
      <c r="P31" s="45"/>
    </row>
    <row r="32" spans="1:16" s="2" customFormat="1" ht="27.6">
      <c r="A32" s="19">
        <v>26</v>
      </c>
      <c r="B32" s="38" t="s">
        <v>72</v>
      </c>
      <c r="C32" s="52">
        <v>40650</v>
      </c>
      <c r="D32" s="34"/>
      <c r="E32" s="71" t="s">
        <v>53</v>
      </c>
      <c r="G32" s="97"/>
      <c r="H32" s="97"/>
      <c r="I32" s="97"/>
      <c r="J32" s="97"/>
      <c r="K32" s="97"/>
      <c r="L32" s="97"/>
      <c r="M32" s="78"/>
      <c r="N32" s="83"/>
      <c r="O32" s="45"/>
      <c r="P32" s="45"/>
    </row>
    <row r="33" spans="1:12" s="2" customFormat="1" ht="14.4" customHeight="1">
      <c r="A33" s="19">
        <v>27</v>
      </c>
      <c r="B33" s="38" t="s">
        <v>21</v>
      </c>
      <c r="C33" s="52">
        <v>813</v>
      </c>
      <c r="D33" s="34"/>
      <c r="E33" s="71" t="s">
        <v>53</v>
      </c>
      <c r="G33" s="86"/>
      <c r="H33" s="86"/>
      <c r="I33" s="86"/>
      <c r="J33" s="87"/>
      <c r="K33" s="86"/>
      <c r="L33" s="86"/>
    </row>
    <row r="34" spans="1:12" s="2" customFormat="1" ht="29.4" customHeight="1">
      <c r="A34" s="19">
        <v>28</v>
      </c>
      <c r="B34" s="38" t="s">
        <v>197</v>
      </c>
      <c r="C34" s="52">
        <v>8943</v>
      </c>
      <c r="D34" s="34"/>
      <c r="E34" s="71" t="s">
        <v>53</v>
      </c>
      <c r="G34" s="86"/>
      <c r="H34" s="86"/>
      <c r="I34" s="86"/>
      <c r="J34" s="87"/>
      <c r="K34" s="86"/>
      <c r="L34" s="86"/>
    </row>
    <row r="35" spans="1:12" s="2" customFormat="1" ht="14.4" customHeight="1">
      <c r="A35" s="19">
        <v>29</v>
      </c>
      <c r="B35" s="38" t="s">
        <v>17</v>
      </c>
      <c r="C35" s="52">
        <v>691</v>
      </c>
      <c r="D35" s="34"/>
      <c r="E35" s="71" t="s">
        <v>53</v>
      </c>
      <c r="G35" s="86"/>
      <c r="H35" s="86"/>
      <c r="I35" s="86"/>
      <c r="J35" s="87"/>
      <c r="K35" s="86"/>
      <c r="L35" s="86"/>
    </row>
    <row r="36" spans="1:12" s="2" customFormat="1" ht="14.4" customHeight="1">
      <c r="A36" s="19">
        <v>30</v>
      </c>
      <c r="B36" s="38" t="s">
        <v>74</v>
      </c>
      <c r="C36" s="52">
        <v>1220</v>
      </c>
      <c r="D36" s="34"/>
      <c r="E36" s="71" t="s">
        <v>53</v>
      </c>
      <c r="G36" s="86"/>
      <c r="H36" s="86"/>
      <c r="I36" s="86"/>
      <c r="J36" s="87"/>
      <c r="K36" s="86"/>
      <c r="L36" s="86"/>
    </row>
    <row r="37" spans="1:12" s="2" customFormat="1" ht="14.4" customHeight="1">
      <c r="A37" s="19">
        <v>31</v>
      </c>
      <c r="B37" s="38" t="s">
        <v>26</v>
      </c>
      <c r="C37" s="52">
        <v>6019</v>
      </c>
      <c r="D37" s="34"/>
      <c r="E37" s="71" t="s">
        <v>53</v>
      </c>
      <c r="G37" s="86"/>
      <c r="H37" s="86"/>
      <c r="I37" s="86"/>
      <c r="J37" s="87"/>
      <c r="K37" s="86"/>
      <c r="L37" s="86"/>
    </row>
    <row r="38" spans="1:12" s="2" customFormat="1" ht="14.4" customHeight="1">
      <c r="A38" s="19">
        <v>32</v>
      </c>
      <c r="B38" s="38" t="s">
        <v>23</v>
      </c>
      <c r="C38" s="52">
        <v>350</v>
      </c>
      <c r="D38" s="34"/>
      <c r="E38" s="71" t="s">
        <v>53</v>
      </c>
      <c r="G38" s="86"/>
      <c r="H38" s="86"/>
      <c r="I38" s="86"/>
      <c r="J38" s="87"/>
      <c r="K38" s="86"/>
      <c r="L38" s="86"/>
    </row>
    <row r="39" spans="1:12" s="2" customFormat="1" ht="14.4" customHeight="1">
      <c r="A39" s="19">
        <v>33</v>
      </c>
      <c r="B39" s="38" t="s">
        <v>22</v>
      </c>
      <c r="C39" s="52">
        <v>976</v>
      </c>
      <c r="D39" s="34"/>
      <c r="E39" s="71" t="s">
        <v>53</v>
      </c>
      <c r="G39" s="86"/>
      <c r="H39" s="86"/>
      <c r="I39" s="86"/>
      <c r="J39" s="87"/>
      <c r="K39" s="86"/>
      <c r="L39" s="86"/>
    </row>
    <row r="40" spans="1:12" s="2" customFormat="1" ht="14.4" customHeight="1">
      <c r="A40" s="19">
        <v>34</v>
      </c>
      <c r="B40" s="38" t="s">
        <v>36</v>
      </c>
      <c r="C40" s="52">
        <v>487</v>
      </c>
      <c r="D40" s="34"/>
      <c r="E40" s="71" t="s">
        <v>53</v>
      </c>
      <c r="G40" s="86"/>
      <c r="H40" s="86"/>
      <c r="I40" s="86"/>
      <c r="J40" s="87"/>
      <c r="K40" s="86"/>
      <c r="L40" s="86"/>
    </row>
    <row r="41" spans="1:12" s="2" customFormat="1" ht="14.4" customHeight="1">
      <c r="A41" s="19">
        <v>35</v>
      </c>
      <c r="B41" s="38" t="s">
        <v>75</v>
      </c>
      <c r="C41" s="52">
        <v>488</v>
      </c>
      <c r="D41" s="34"/>
      <c r="E41" s="71" t="s">
        <v>53</v>
      </c>
      <c r="G41" s="86"/>
      <c r="H41" s="86"/>
      <c r="I41" s="86"/>
      <c r="J41" s="87"/>
      <c r="K41" s="86"/>
      <c r="L41" s="86"/>
    </row>
    <row r="42" spans="1:12" s="2" customFormat="1" ht="14.4" customHeight="1">
      <c r="A42" s="19">
        <v>36</v>
      </c>
      <c r="B42" s="38" t="s">
        <v>76</v>
      </c>
      <c r="C42" s="52">
        <v>1262</v>
      </c>
      <c r="D42" s="34"/>
      <c r="E42" s="71" t="s">
        <v>53</v>
      </c>
      <c r="G42" s="86"/>
      <c r="H42" s="86"/>
      <c r="I42" s="86"/>
      <c r="J42" s="87"/>
      <c r="K42" s="86"/>
      <c r="L42" s="86"/>
    </row>
    <row r="43" spans="1:12" s="2" customFormat="1" ht="14.4" customHeight="1">
      <c r="A43" s="19">
        <v>37</v>
      </c>
      <c r="B43" s="38" t="s">
        <v>185</v>
      </c>
      <c r="C43" s="52">
        <v>4878</v>
      </c>
      <c r="D43" s="34"/>
      <c r="E43" s="71" t="s">
        <v>53</v>
      </c>
      <c r="G43" s="86"/>
      <c r="H43" s="86"/>
      <c r="I43" s="86"/>
      <c r="J43" s="87"/>
      <c r="K43" s="86"/>
      <c r="L43" s="86"/>
    </row>
    <row r="44" spans="1:12" s="2" customFormat="1" ht="14.4" customHeight="1">
      <c r="A44" s="19">
        <v>38</v>
      </c>
      <c r="B44" s="38" t="s">
        <v>194</v>
      </c>
      <c r="C44" s="52">
        <v>21138</v>
      </c>
      <c r="D44" s="34"/>
      <c r="E44" s="71" t="s">
        <v>53</v>
      </c>
      <c r="G44" s="86"/>
      <c r="H44" s="86"/>
      <c r="I44" s="86"/>
      <c r="J44" s="87"/>
      <c r="K44" s="86"/>
      <c r="L44" s="86"/>
    </row>
    <row r="45" spans="1:12" s="2" customFormat="1" ht="14.4" customHeight="1">
      <c r="A45" s="19">
        <v>39</v>
      </c>
      <c r="B45" s="38" t="s">
        <v>195</v>
      </c>
      <c r="C45" s="52">
        <v>1016</v>
      </c>
      <c r="D45" s="34"/>
      <c r="E45" s="71" t="s">
        <v>53</v>
      </c>
      <c r="G45" s="86"/>
      <c r="H45" s="86"/>
      <c r="I45" s="86"/>
      <c r="J45" s="87"/>
      <c r="K45" s="86"/>
      <c r="L45" s="86"/>
    </row>
    <row r="46" spans="1:12" s="2" customFormat="1" ht="14.4" customHeight="1">
      <c r="A46" s="19">
        <v>40</v>
      </c>
      <c r="B46" s="38" t="s">
        <v>196</v>
      </c>
      <c r="C46" s="52">
        <v>650</v>
      </c>
      <c r="D46" s="34"/>
      <c r="E46" s="71" t="s">
        <v>53</v>
      </c>
      <c r="G46" s="86"/>
      <c r="H46" s="86"/>
      <c r="I46" s="86"/>
      <c r="J46" s="87"/>
      <c r="K46" s="86"/>
      <c r="L46" s="86"/>
    </row>
    <row r="47" spans="1:12" s="2" customFormat="1" ht="14.4" customHeight="1">
      <c r="A47" s="19">
        <v>41</v>
      </c>
      <c r="B47" s="38" t="s">
        <v>77</v>
      </c>
      <c r="C47" s="52">
        <v>2846</v>
      </c>
      <c r="D47" s="34"/>
      <c r="E47" s="71" t="s">
        <v>53</v>
      </c>
      <c r="G47" s="86"/>
      <c r="H47" s="86"/>
      <c r="I47" s="86"/>
      <c r="J47" s="87"/>
      <c r="K47" s="86"/>
      <c r="L47" s="86"/>
    </row>
    <row r="48" spans="1:12" s="2" customFormat="1" ht="14.4" customHeight="1">
      <c r="A48" s="19">
        <v>42</v>
      </c>
      <c r="B48" s="38" t="s">
        <v>19</v>
      </c>
      <c r="C48" s="52">
        <v>7200</v>
      </c>
      <c r="D48" s="34"/>
      <c r="E48" s="71" t="s">
        <v>53</v>
      </c>
      <c r="G48" s="86"/>
      <c r="H48" s="86"/>
      <c r="I48" s="86"/>
      <c r="J48" s="87"/>
      <c r="K48" s="86"/>
      <c r="L48" s="86"/>
    </row>
    <row r="49" spans="1:12" s="2" customFormat="1" ht="41.4">
      <c r="A49" s="19">
        <v>43</v>
      </c>
      <c r="B49" s="38" t="s">
        <v>80</v>
      </c>
      <c r="C49" s="52">
        <v>10163</v>
      </c>
      <c r="D49" s="34"/>
      <c r="E49" s="71" t="s">
        <v>53</v>
      </c>
      <c r="G49" s="86"/>
      <c r="H49" s="86"/>
      <c r="I49" s="86"/>
      <c r="J49" s="87"/>
      <c r="K49" s="86"/>
      <c r="L49" s="86"/>
    </row>
    <row r="50" spans="1:12" s="2" customFormat="1" ht="14.4" customHeight="1">
      <c r="A50" s="19">
        <v>44</v>
      </c>
      <c r="B50" s="38" t="s">
        <v>6</v>
      </c>
      <c r="C50" s="52">
        <v>407</v>
      </c>
      <c r="D50" s="34"/>
      <c r="E50" s="71" t="s">
        <v>53</v>
      </c>
      <c r="G50" s="86"/>
      <c r="H50" s="86"/>
      <c r="I50" s="86"/>
      <c r="J50" s="87"/>
      <c r="K50" s="86"/>
      <c r="L50" s="86"/>
    </row>
    <row r="51" spans="1:12" s="2" customFormat="1" ht="14.4" customHeight="1">
      <c r="A51" s="19">
        <v>45</v>
      </c>
      <c r="B51" s="38" t="s">
        <v>81</v>
      </c>
      <c r="C51" s="52">
        <v>6585</v>
      </c>
      <c r="D51" s="34"/>
      <c r="E51" s="71" t="s">
        <v>53</v>
      </c>
      <c r="G51" s="86"/>
      <c r="H51" s="86"/>
      <c r="I51" s="86"/>
      <c r="J51" s="87"/>
      <c r="K51" s="86"/>
      <c r="L51" s="86"/>
    </row>
    <row r="52" spans="1:12" s="2" customFormat="1" ht="13.8">
      <c r="A52" s="19">
        <v>46</v>
      </c>
      <c r="B52" s="38" t="s">
        <v>193</v>
      </c>
      <c r="C52" s="52">
        <v>3739</v>
      </c>
      <c r="D52" s="34"/>
      <c r="E52" s="71" t="s">
        <v>53</v>
      </c>
      <c r="G52" s="86"/>
      <c r="H52" s="86"/>
      <c r="I52" s="86"/>
      <c r="J52" s="87"/>
      <c r="K52" s="86"/>
      <c r="L52" s="86"/>
    </row>
    <row r="53" spans="1:12" s="2" customFormat="1" ht="14.4" customHeight="1">
      <c r="A53" s="19">
        <v>47</v>
      </c>
      <c r="B53" s="38" t="s">
        <v>20</v>
      </c>
      <c r="C53" s="52">
        <v>244</v>
      </c>
      <c r="D53" s="34"/>
      <c r="E53" s="71" t="s">
        <v>53</v>
      </c>
      <c r="G53" s="86"/>
      <c r="H53" s="86"/>
      <c r="I53" s="86"/>
      <c r="J53" s="87"/>
      <c r="K53" s="86"/>
      <c r="L53" s="86"/>
    </row>
    <row r="54" spans="1:12" s="2" customFormat="1" ht="14.4" customHeight="1">
      <c r="A54" s="19">
        <v>48</v>
      </c>
      <c r="B54" s="38" t="s">
        <v>27</v>
      </c>
      <c r="C54" s="52">
        <v>4878</v>
      </c>
      <c r="D54" s="34"/>
      <c r="E54" s="71" t="s">
        <v>53</v>
      </c>
      <c r="G54" s="86"/>
      <c r="H54" s="86"/>
      <c r="I54" s="86"/>
      <c r="J54" s="87"/>
      <c r="K54" s="86"/>
      <c r="L54" s="86"/>
    </row>
    <row r="55" spans="1:12" s="2" customFormat="1" ht="27.6">
      <c r="A55" s="19">
        <v>49</v>
      </c>
      <c r="B55" s="38" t="s">
        <v>83</v>
      </c>
      <c r="C55" s="52">
        <v>9250</v>
      </c>
      <c r="D55" s="34"/>
      <c r="E55" s="71" t="s">
        <v>53</v>
      </c>
      <c r="G55" s="86"/>
      <c r="H55" s="86"/>
      <c r="I55" s="86"/>
      <c r="J55" s="87"/>
      <c r="K55" s="86"/>
      <c r="L55" s="86"/>
    </row>
    <row r="56" spans="1:12" s="2" customFormat="1" ht="14.4" customHeight="1">
      <c r="A56" s="19">
        <v>50</v>
      </c>
      <c r="B56" s="38" t="s">
        <v>18</v>
      </c>
      <c r="C56" s="52">
        <v>2032</v>
      </c>
      <c r="D56" s="34"/>
      <c r="E56" s="71" t="s">
        <v>53</v>
      </c>
      <c r="G56" s="86"/>
      <c r="H56" s="86"/>
      <c r="I56" s="86"/>
      <c r="J56" s="87"/>
      <c r="K56" s="86"/>
      <c r="L56" s="86"/>
    </row>
    <row r="57" spans="1:12" s="2" customFormat="1" ht="30" customHeight="1">
      <c r="A57" s="108" t="s">
        <v>84</v>
      </c>
      <c r="B57" s="109"/>
      <c r="C57" s="36">
        <v>0</v>
      </c>
      <c r="D57" s="37"/>
      <c r="E57" s="73"/>
      <c r="G57" s="86"/>
      <c r="H57" s="86"/>
      <c r="I57" s="86"/>
      <c r="J57" s="87"/>
      <c r="K57" s="86"/>
      <c r="L57" s="86"/>
    </row>
    <row r="58" spans="1:12" s="2" customFormat="1" ht="13.8">
      <c r="A58" s="114" t="s">
        <v>28</v>
      </c>
      <c r="B58" s="115"/>
      <c r="C58" s="43">
        <f>C57+C29+C5</f>
        <v>432237</v>
      </c>
      <c r="D58" s="44"/>
      <c r="E58" s="74"/>
      <c r="G58" s="86"/>
      <c r="H58" s="86"/>
      <c r="I58" s="86"/>
      <c r="J58" s="87"/>
      <c r="K58" s="86"/>
      <c r="L58" s="86"/>
    </row>
    <row r="59" spans="1:12" s="45" customFormat="1" ht="13.8">
      <c r="A59" s="98" t="s">
        <v>100</v>
      </c>
      <c r="B59" s="99"/>
      <c r="C59" s="99"/>
      <c r="D59" s="99"/>
      <c r="E59" s="100"/>
      <c r="G59" s="90"/>
      <c r="H59" s="90"/>
      <c r="I59" s="90"/>
      <c r="J59" s="91"/>
      <c r="K59" s="90"/>
      <c r="L59" s="90"/>
    </row>
    <row r="60" spans="1:12" s="45" customFormat="1" ht="31.8" customHeight="1">
      <c r="A60" s="101" t="s">
        <v>102</v>
      </c>
      <c r="B60" s="102"/>
      <c r="C60" s="102"/>
      <c r="D60" s="102"/>
      <c r="E60" s="103"/>
      <c r="G60" s="90"/>
      <c r="H60" s="90"/>
      <c r="I60" s="90"/>
      <c r="J60" s="91"/>
      <c r="K60" s="90"/>
      <c r="L60" s="90"/>
    </row>
    <row r="61" spans="1:12" s="2" customFormat="1" ht="55.2">
      <c r="A61" s="19">
        <v>51</v>
      </c>
      <c r="B61" s="51" t="s">
        <v>106</v>
      </c>
      <c r="C61" s="52">
        <v>9593</v>
      </c>
      <c r="D61" s="34" t="s">
        <v>91</v>
      </c>
      <c r="E61" s="75" t="s">
        <v>182</v>
      </c>
      <c r="G61" s="86"/>
      <c r="H61" s="86"/>
      <c r="I61" s="86"/>
      <c r="J61" s="87"/>
      <c r="K61" s="86"/>
      <c r="L61" s="86"/>
    </row>
    <row r="62" spans="1:12" s="2" customFormat="1" ht="55.2">
      <c r="A62" s="19">
        <v>52</v>
      </c>
      <c r="B62" s="51" t="s">
        <v>107</v>
      </c>
      <c r="C62" s="52">
        <v>114146</v>
      </c>
      <c r="D62" s="34" t="s">
        <v>91</v>
      </c>
      <c r="E62" s="75" t="s">
        <v>182</v>
      </c>
      <c r="G62" s="86"/>
      <c r="H62" s="86"/>
      <c r="I62" s="86"/>
      <c r="J62" s="87"/>
      <c r="K62" s="86"/>
      <c r="L62" s="86"/>
    </row>
    <row r="63" spans="1:12" s="2" customFormat="1" ht="27.6">
      <c r="A63" s="19">
        <v>53</v>
      </c>
      <c r="B63" s="51" t="s">
        <v>109</v>
      </c>
      <c r="C63" s="52">
        <v>1789</v>
      </c>
      <c r="D63" s="34" t="s">
        <v>91</v>
      </c>
      <c r="E63" s="75" t="s">
        <v>182</v>
      </c>
      <c r="G63" s="86"/>
      <c r="H63" s="86"/>
      <c r="I63" s="86"/>
      <c r="J63" s="87"/>
      <c r="K63" s="86"/>
      <c r="L63" s="86"/>
    </row>
    <row r="64" spans="1:12" s="2" customFormat="1" ht="41.4">
      <c r="A64" s="19">
        <v>54</v>
      </c>
      <c r="B64" s="51" t="s">
        <v>108</v>
      </c>
      <c r="C64" s="52">
        <v>18263</v>
      </c>
      <c r="D64" s="34" t="s">
        <v>91</v>
      </c>
      <c r="E64" s="75" t="s">
        <v>182</v>
      </c>
      <c r="G64" s="86"/>
      <c r="H64" s="86"/>
      <c r="I64" s="86"/>
      <c r="J64" s="87"/>
      <c r="K64" s="86"/>
      <c r="L64" s="86"/>
    </row>
    <row r="65" spans="1:12" s="2" customFormat="1" ht="41.4">
      <c r="A65" s="19">
        <v>55</v>
      </c>
      <c r="B65" s="51" t="s">
        <v>110</v>
      </c>
      <c r="C65" s="52">
        <v>4878</v>
      </c>
      <c r="D65" s="34" t="s">
        <v>91</v>
      </c>
      <c r="E65" s="75" t="s">
        <v>182</v>
      </c>
      <c r="G65" s="86"/>
      <c r="H65" s="86"/>
      <c r="I65" s="86"/>
      <c r="J65" s="87"/>
      <c r="K65" s="86"/>
      <c r="L65" s="86"/>
    </row>
    <row r="66" spans="1:12" s="2" customFormat="1" ht="27.6">
      <c r="A66" s="19">
        <v>56</v>
      </c>
      <c r="B66" s="51" t="s">
        <v>111</v>
      </c>
      <c r="C66" s="52">
        <v>943</v>
      </c>
      <c r="D66" s="34" t="s">
        <v>91</v>
      </c>
      <c r="E66" s="75" t="s">
        <v>182</v>
      </c>
      <c r="G66" s="86"/>
      <c r="H66" s="86"/>
      <c r="I66" s="86"/>
      <c r="J66" s="87"/>
      <c r="K66" s="86"/>
      <c r="L66" s="86"/>
    </row>
    <row r="67" spans="1:12" s="2" customFormat="1" ht="41.4">
      <c r="A67" s="19">
        <v>57</v>
      </c>
      <c r="B67" s="51" t="s">
        <v>121</v>
      </c>
      <c r="C67" s="52">
        <v>6504</v>
      </c>
      <c r="D67" s="34" t="s">
        <v>91</v>
      </c>
      <c r="E67" s="75" t="s">
        <v>182</v>
      </c>
      <c r="G67" s="86"/>
      <c r="H67" s="86"/>
      <c r="I67" s="86"/>
      <c r="J67" s="87"/>
      <c r="K67" s="86"/>
      <c r="L67" s="86"/>
    </row>
    <row r="68" spans="1:12" s="2" customFormat="1" ht="27.6">
      <c r="A68" s="19">
        <v>58</v>
      </c>
      <c r="B68" s="51" t="s">
        <v>112</v>
      </c>
      <c r="C68" s="52">
        <v>9756</v>
      </c>
      <c r="D68" s="34" t="s">
        <v>91</v>
      </c>
      <c r="E68" s="75" t="s">
        <v>182</v>
      </c>
      <c r="G68" s="86"/>
      <c r="H68" s="86"/>
      <c r="I68" s="86"/>
      <c r="J68" s="87"/>
      <c r="K68" s="86"/>
      <c r="L68" s="86"/>
    </row>
    <row r="69" spans="1:12" s="2" customFormat="1" ht="27.6">
      <c r="A69" s="19">
        <v>59</v>
      </c>
      <c r="B69" s="51" t="s">
        <v>155</v>
      </c>
      <c r="C69" s="52">
        <v>12841</v>
      </c>
      <c r="D69" s="34" t="s">
        <v>91</v>
      </c>
      <c r="E69" s="75" t="s">
        <v>182</v>
      </c>
      <c r="G69" s="86"/>
      <c r="H69" s="86"/>
      <c r="I69" s="86"/>
      <c r="J69" s="87"/>
      <c r="K69" s="86"/>
      <c r="L69" s="86"/>
    </row>
    <row r="70" spans="1:12" s="2" customFormat="1" ht="27.6">
      <c r="A70" s="19">
        <v>60</v>
      </c>
      <c r="B70" s="51" t="s">
        <v>113</v>
      </c>
      <c r="C70" s="52">
        <v>2341</v>
      </c>
      <c r="D70" s="34" t="s">
        <v>91</v>
      </c>
      <c r="E70" s="75" t="s">
        <v>182</v>
      </c>
      <c r="G70" s="86"/>
      <c r="H70" s="86"/>
      <c r="I70" s="86"/>
      <c r="J70" s="87"/>
      <c r="K70" s="86"/>
      <c r="L70" s="86"/>
    </row>
    <row r="71" spans="1:12" s="2" customFormat="1" ht="41.4">
      <c r="A71" s="19">
        <v>61</v>
      </c>
      <c r="B71" s="51" t="s">
        <v>114</v>
      </c>
      <c r="C71" s="52">
        <v>6098</v>
      </c>
      <c r="D71" s="34" t="s">
        <v>91</v>
      </c>
      <c r="E71" s="75" t="s">
        <v>182</v>
      </c>
      <c r="G71" s="86"/>
      <c r="H71" s="86"/>
      <c r="I71" s="86"/>
      <c r="J71" s="87"/>
      <c r="K71" s="86"/>
      <c r="L71" s="86"/>
    </row>
    <row r="72" spans="1:12" s="2" customFormat="1" ht="41.4">
      <c r="A72" s="19">
        <v>62</v>
      </c>
      <c r="B72" s="51" t="s">
        <v>115</v>
      </c>
      <c r="C72" s="52">
        <v>813</v>
      </c>
      <c r="D72" s="34" t="s">
        <v>91</v>
      </c>
      <c r="E72" s="75" t="s">
        <v>182</v>
      </c>
      <c r="G72" s="86"/>
      <c r="H72" s="86"/>
      <c r="I72" s="86"/>
      <c r="J72" s="87"/>
      <c r="K72" s="86"/>
      <c r="L72" s="86"/>
    </row>
    <row r="73" spans="1:12" s="2" customFormat="1" ht="27.6">
      <c r="A73" s="19">
        <v>63</v>
      </c>
      <c r="B73" s="51" t="s">
        <v>116</v>
      </c>
      <c r="C73" s="52">
        <v>163</v>
      </c>
      <c r="D73" s="34" t="s">
        <v>91</v>
      </c>
      <c r="E73" s="75" t="s">
        <v>182</v>
      </c>
      <c r="G73" s="86"/>
      <c r="H73" s="86"/>
      <c r="I73" s="86"/>
      <c r="J73" s="87"/>
      <c r="K73" s="86"/>
      <c r="L73" s="86"/>
    </row>
    <row r="74" spans="1:12" s="2" customFormat="1" ht="27.6">
      <c r="A74" s="19">
        <v>64</v>
      </c>
      <c r="B74" s="51" t="s">
        <v>117</v>
      </c>
      <c r="C74" s="52">
        <v>179</v>
      </c>
      <c r="D74" s="34" t="s">
        <v>91</v>
      </c>
      <c r="E74" s="75" t="s">
        <v>182</v>
      </c>
      <c r="G74" s="86"/>
      <c r="H74" s="86"/>
      <c r="I74" s="86"/>
      <c r="J74" s="87"/>
      <c r="K74" s="86"/>
      <c r="L74" s="86"/>
    </row>
    <row r="75" spans="1:12" ht="27.6">
      <c r="A75" s="19">
        <v>65</v>
      </c>
      <c r="B75" s="51" t="s">
        <v>118</v>
      </c>
      <c r="C75" s="80">
        <v>10000</v>
      </c>
      <c r="D75" s="34" t="s">
        <v>91</v>
      </c>
      <c r="E75" s="75" t="s">
        <v>182</v>
      </c>
      <c r="G75" s="92"/>
      <c r="H75" s="92"/>
      <c r="I75" s="92"/>
      <c r="J75" s="93"/>
      <c r="K75" s="92"/>
      <c r="L75" s="92"/>
    </row>
    <row r="76" spans="1:12" ht="27.6">
      <c r="A76" s="19">
        <v>66</v>
      </c>
      <c r="B76" s="51" t="s">
        <v>119</v>
      </c>
      <c r="C76" s="80">
        <v>8046</v>
      </c>
      <c r="D76" s="34" t="s">
        <v>91</v>
      </c>
      <c r="E76" s="75" t="s">
        <v>182</v>
      </c>
      <c r="G76" s="92"/>
      <c r="H76" s="92"/>
      <c r="I76" s="92"/>
      <c r="J76" s="93"/>
      <c r="K76" s="92"/>
      <c r="L76" s="92"/>
    </row>
    <row r="77" spans="1:12" ht="55.2">
      <c r="A77" s="19">
        <v>67</v>
      </c>
      <c r="B77" s="51" t="s">
        <v>120</v>
      </c>
      <c r="C77" s="80">
        <v>4878</v>
      </c>
      <c r="D77" s="34" t="s">
        <v>91</v>
      </c>
      <c r="E77" s="75" t="s">
        <v>182</v>
      </c>
      <c r="G77" s="92"/>
      <c r="H77" s="92"/>
      <c r="I77" s="92"/>
      <c r="J77" s="93"/>
      <c r="K77" s="92"/>
      <c r="L77" s="92"/>
    </row>
    <row r="78" spans="1:12" ht="28.8">
      <c r="A78" s="19">
        <v>68</v>
      </c>
      <c r="B78" s="57" t="s">
        <v>122</v>
      </c>
      <c r="C78" s="80">
        <v>7886</v>
      </c>
      <c r="D78" s="34" t="s">
        <v>91</v>
      </c>
      <c r="E78" s="75" t="s">
        <v>182</v>
      </c>
      <c r="G78" s="92"/>
      <c r="H78" s="92"/>
      <c r="I78" s="92"/>
      <c r="J78" s="93"/>
      <c r="K78" s="92"/>
      <c r="L78" s="92"/>
    </row>
    <row r="79" spans="1:12" ht="28.8">
      <c r="A79" s="19">
        <v>69</v>
      </c>
      <c r="B79" s="57" t="s">
        <v>123</v>
      </c>
      <c r="C79" s="80">
        <v>2400</v>
      </c>
      <c r="D79" s="34" t="s">
        <v>91</v>
      </c>
      <c r="E79" s="75" t="s">
        <v>182</v>
      </c>
      <c r="G79" s="92"/>
      <c r="H79" s="92"/>
      <c r="I79" s="92"/>
      <c r="J79" s="93"/>
      <c r="K79" s="92"/>
      <c r="L79" s="92"/>
    </row>
    <row r="80" spans="1:12" ht="28.8">
      <c r="A80" s="19">
        <v>70</v>
      </c>
      <c r="B80" s="57" t="s">
        <v>124</v>
      </c>
      <c r="C80" s="80">
        <v>675</v>
      </c>
      <c r="D80" s="34" t="s">
        <v>91</v>
      </c>
      <c r="E80" s="75" t="s">
        <v>182</v>
      </c>
      <c r="G80" s="92"/>
      <c r="H80" s="92"/>
      <c r="I80" s="92"/>
      <c r="J80" s="93"/>
      <c r="K80" s="92"/>
      <c r="L80" s="92"/>
    </row>
    <row r="81" spans="1:12" ht="28.8">
      <c r="A81" s="19">
        <v>71</v>
      </c>
      <c r="B81" s="57" t="s">
        <v>125</v>
      </c>
      <c r="C81" s="80">
        <v>119</v>
      </c>
      <c r="D81" s="34" t="s">
        <v>91</v>
      </c>
      <c r="E81" s="75" t="s">
        <v>182</v>
      </c>
      <c r="G81" s="92"/>
      <c r="H81" s="92"/>
      <c r="I81" s="92"/>
      <c r="J81" s="93"/>
      <c r="K81" s="92"/>
      <c r="L81" s="92"/>
    </row>
    <row r="82" spans="1:12" ht="86.4">
      <c r="A82" s="19">
        <v>72</v>
      </c>
      <c r="B82" s="57" t="s">
        <v>126</v>
      </c>
      <c r="C82" s="80">
        <v>6958</v>
      </c>
      <c r="D82" s="34" t="s">
        <v>91</v>
      </c>
      <c r="E82" s="75" t="s">
        <v>182</v>
      </c>
      <c r="G82" s="92"/>
      <c r="H82" s="92"/>
      <c r="I82" s="92"/>
      <c r="J82" s="93"/>
      <c r="K82" s="92"/>
      <c r="L82" s="92"/>
    </row>
    <row r="83" spans="1:12" ht="28.8">
      <c r="A83" s="19">
        <v>73</v>
      </c>
      <c r="B83" s="57" t="s">
        <v>127</v>
      </c>
      <c r="C83" s="80">
        <v>4984</v>
      </c>
      <c r="D83" s="34" t="s">
        <v>91</v>
      </c>
      <c r="E83" s="75" t="s">
        <v>182</v>
      </c>
      <c r="G83" s="92"/>
      <c r="H83" s="92"/>
      <c r="I83" s="92"/>
      <c r="J83" s="93"/>
      <c r="K83" s="92"/>
      <c r="L83" s="92"/>
    </row>
    <row r="84" spans="1:12" ht="28.8">
      <c r="A84" s="19">
        <v>74</v>
      </c>
      <c r="B84" s="57" t="s">
        <v>128</v>
      </c>
      <c r="C84" s="80">
        <v>463</v>
      </c>
      <c r="D84" s="34" t="s">
        <v>91</v>
      </c>
      <c r="E84" s="75" t="s">
        <v>182</v>
      </c>
      <c r="G84" s="92"/>
      <c r="H84" s="92"/>
      <c r="I84" s="92"/>
      <c r="J84" s="93"/>
      <c r="K84" s="92"/>
      <c r="L84" s="92"/>
    </row>
    <row r="85" spans="1:12" ht="28.8">
      <c r="A85" s="19">
        <v>75</v>
      </c>
      <c r="B85" s="57" t="s">
        <v>129</v>
      </c>
      <c r="C85" s="80">
        <v>1659</v>
      </c>
      <c r="D85" s="34" t="s">
        <v>91</v>
      </c>
      <c r="E85" s="75" t="s">
        <v>182</v>
      </c>
      <c r="G85" s="92"/>
      <c r="H85" s="92"/>
      <c r="I85" s="92"/>
      <c r="J85" s="93"/>
      <c r="K85" s="92"/>
      <c r="L85" s="92"/>
    </row>
    <row r="86" spans="1:12" ht="28.8">
      <c r="A86" s="19">
        <v>76</v>
      </c>
      <c r="B86" s="57" t="s">
        <v>130</v>
      </c>
      <c r="C86" s="80">
        <v>2520</v>
      </c>
      <c r="D86" s="34" t="s">
        <v>91</v>
      </c>
      <c r="E86" s="75" t="s">
        <v>182</v>
      </c>
      <c r="G86" s="92"/>
      <c r="H86" s="92"/>
      <c r="I86" s="92"/>
      <c r="J86" s="93"/>
      <c r="K86" s="92"/>
      <c r="L86" s="92"/>
    </row>
    <row r="87" spans="1:12" ht="28.8">
      <c r="A87" s="19">
        <v>77</v>
      </c>
      <c r="B87" s="57" t="s">
        <v>131</v>
      </c>
      <c r="C87" s="80">
        <v>1707</v>
      </c>
      <c r="D87" s="34" t="s">
        <v>91</v>
      </c>
      <c r="E87" s="75" t="s">
        <v>182</v>
      </c>
      <c r="G87" s="92"/>
      <c r="H87" s="92"/>
      <c r="I87" s="92"/>
      <c r="J87" s="93"/>
      <c r="K87" s="92"/>
      <c r="L87" s="92"/>
    </row>
    <row r="88" spans="1:12" ht="28.8">
      <c r="A88" s="19">
        <v>78</v>
      </c>
      <c r="B88" s="57" t="s">
        <v>132</v>
      </c>
      <c r="C88" s="80">
        <v>900</v>
      </c>
      <c r="D88" s="34" t="s">
        <v>91</v>
      </c>
      <c r="E88" s="75" t="s">
        <v>182</v>
      </c>
      <c r="G88" s="92"/>
      <c r="H88" s="92"/>
      <c r="I88" s="92"/>
      <c r="J88" s="93"/>
      <c r="K88" s="92"/>
      <c r="L88" s="92"/>
    </row>
    <row r="89" spans="1:12" ht="43.2">
      <c r="A89" s="19">
        <v>79</v>
      </c>
      <c r="B89" s="57" t="s">
        <v>133</v>
      </c>
      <c r="C89" s="80">
        <v>12000</v>
      </c>
      <c r="D89" s="34" t="s">
        <v>91</v>
      </c>
      <c r="E89" s="75" t="s">
        <v>182</v>
      </c>
      <c r="G89" s="92"/>
      <c r="H89" s="92"/>
      <c r="I89" s="92"/>
      <c r="J89" s="93"/>
      <c r="K89" s="92"/>
      <c r="L89" s="92"/>
    </row>
    <row r="90" spans="1:12" ht="28.8">
      <c r="A90" s="19">
        <v>80</v>
      </c>
      <c r="B90" s="57" t="s">
        <v>134</v>
      </c>
      <c r="C90" s="80">
        <v>1328</v>
      </c>
      <c r="D90" s="34" t="s">
        <v>91</v>
      </c>
      <c r="E90" s="75" t="s">
        <v>182</v>
      </c>
      <c r="G90" s="92"/>
      <c r="H90" s="92"/>
      <c r="I90" s="92"/>
      <c r="J90" s="93"/>
      <c r="K90" s="92"/>
      <c r="L90" s="92"/>
    </row>
    <row r="91" spans="1:12" ht="41.4">
      <c r="A91" s="19">
        <v>81</v>
      </c>
      <c r="B91" s="51" t="s">
        <v>135</v>
      </c>
      <c r="C91" s="80">
        <v>3398</v>
      </c>
      <c r="D91" s="34" t="s">
        <v>91</v>
      </c>
      <c r="E91" s="75" t="s">
        <v>182</v>
      </c>
      <c r="G91" s="92"/>
      <c r="H91" s="92"/>
      <c r="I91" s="92"/>
      <c r="J91" s="93"/>
      <c r="K91" s="92"/>
      <c r="L91" s="92"/>
    </row>
    <row r="92" spans="1:12" ht="57.6">
      <c r="A92" s="19">
        <v>82</v>
      </c>
      <c r="B92" s="57" t="s">
        <v>137</v>
      </c>
      <c r="C92" s="80">
        <v>13821</v>
      </c>
      <c r="D92" s="34" t="s">
        <v>90</v>
      </c>
      <c r="E92" s="75" t="s">
        <v>182</v>
      </c>
      <c r="G92" s="92"/>
      <c r="H92" s="92"/>
      <c r="I92" s="92"/>
      <c r="J92" s="93"/>
      <c r="K92" s="92"/>
      <c r="L92" s="92"/>
    </row>
    <row r="93" spans="1:12" ht="57.6">
      <c r="A93" s="19">
        <v>83</v>
      </c>
      <c r="B93" s="57" t="s">
        <v>136</v>
      </c>
      <c r="C93" s="80">
        <v>2000</v>
      </c>
      <c r="D93" s="34" t="s">
        <v>91</v>
      </c>
      <c r="E93" s="75" t="s">
        <v>182</v>
      </c>
      <c r="G93" s="92"/>
      <c r="H93" s="92"/>
      <c r="I93" s="92"/>
      <c r="J93" s="93"/>
      <c r="K93" s="92"/>
      <c r="L93" s="92"/>
    </row>
    <row r="94" spans="1:12" ht="43.2">
      <c r="A94" s="19">
        <v>84</v>
      </c>
      <c r="B94" s="57" t="s">
        <v>138</v>
      </c>
      <c r="C94" s="80">
        <v>3500</v>
      </c>
      <c r="D94" s="34" t="s">
        <v>91</v>
      </c>
      <c r="E94" s="75" t="s">
        <v>182</v>
      </c>
      <c r="G94" s="92"/>
      <c r="H94" s="92"/>
      <c r="I94" s="92"/>
      <c r="J94" s="93"/>
      <c r="K94" s="92"/>
      <c r="L94" s="92"/>
    </row>
    <row r="95" spans="1:12" ht="43.2">
      <c r="A95" s="19">
        <v>85</v>
      </c>
      <c r="B95" s="57" t="s">
        <v>139</v>
      </c>
      <c r="C95" s="80">
        <v>1024</v>
      </c>
      <c r="D95" s="34" t="s">
        <v>91</v>
      </c>
      <c r="E95" s="75" t="s">
        <v>182</v>
      </c>
      <c r="G95" s="92"/>
      <c r="H95" s="92"/>
      <c r="I95" s="92"/>
      <c r="J95" s="93"/>
      <c r="K95" s="92"/>
      <c r="L95" s="92"/>
    </row>
    <row r="96" spans="1:12" ht="57.6">
      <c r="A96" s="19">
        <v>86</v>
      </c>
      <c r="B96" s="57" t="s">
        <v>140</v>
      </c>
      <c r="C96" s="80">
        <v>1463</v>
      </c>
      <c r="D96" s="34" t="s">
        <v>91</v>
      </c>
      <c r="E96" s="75" t="s">
        <v>182</v>
      </c>
      <c r="G96" s="92"/>
      <c r="H96" s="92"/>
      <c r="I96" s="92"/>
      <c r="J96" s="93"/>
      <c r="K96" s="92"/>
      <c r="L96" s="92"/>
    </row>
    <row r="97" spans="1:12" ht="43.2">
      <c r="A97" s="19">
        <v>87</v>
      </c>
      <c r="B97" s="57" t="s">
        <v>141</v>
      </c>
      <c r="C97" s="80">
        <v>2000</v>
      </c>
      <c r="D97" s="34" t="s">
        <v>91</v>
      </c>
      <c r="E97" s="75" t="s">
        <v>182</v>
      </c>
      <c r="G97" s="92"/>
      <c r="H97" s="92"/>
      <c r="I97" s="92"/>
      <c r="J97" s="93"/>
      <c r="K97" s="92"/>
      <c r="L97" s="92"/>
    </row>
    <row r="98" spans="1:12" ht="43.2">
      <c r="A98" s="19">
        <v>88</v>
      </c>
      <c r="B98" s="57" t="s">
        <v>142</v>
      </c>
      <c r="C98" s="80">
        <v>2000</v>
      </c>
      <c r="D98" s="34" t="s">
        <v>91</v>
      </c>
      <c r="E98" s="75" t="s">
        <v>182</v>
      </c>
      <c r="G98" s="92"/>
      <c r="H98" s="92"/>
      <c r="I98" s="92"/>
      <c r="J98" s="93"/>
      <c r="K98" s="92"/>
      <c r="L98" s="92"/>
    </row>
    <row r="99" spans="1:12" ht="57.6">
      <c r="A99" s="19">
        <v>89</v>
      </c>
      <c r="B99" s="57" t="s">
        <v>143</v>
      </c>
      <c r="C99" s="80">
        <v>1463</v>
      </c>
      <c r="D99" s="34" t="s">
        <v>91</v>
      </c>
      <c r="E99" s="75" t="s">
        <v>182</v>
      </c>
      <c r="G99" s="92"/>
      <c r="H99" s="92"/>
      <c r="I99" s="92"/>
      <c r="J99" s="93"/>
      <c r="K99" s="92"/>
      <c r="L99" s="92"/>
    </row>
    <row r="100" spans="1:12" ht="57.6">
      <c r="A100" s="19">
        <v>90</v>
      </c>
      <c r="B100" s="57" t="s">
        <v>144</v>
      </c>
      <c r="C100" s="80">
        <v>1463</v>
      </c>
      <c r="D100" s="34" t="s">
        <v>91</v>
      </c>
      <c r="E100" s="75" t="s">
        <v>182</v>
      </c>
      <c r="G100" s="92"/>
      <c r="H100" s="92"/>
      <c r="I100" s="92"/>
      <c r="J100" s="93"/>
      <c r="K100" s="92"/>
      <c r="L100" s="92"/>
    </row>
    <row r="101" spans="1:12" ht="28.8">
      <c r="A101" s="19">
        <v>91</v>
      </c>
      <c r="B101" s="57" t="s">
        <v>145</v>
      </c>
      <c r="C101" s="80">
        <v>5106</v>
      </c>
      <c r="D101" s="34" t="s">
        <v>91</v>
      </c>
      <c r="E101" s="75" t="s">
        <v>182</v>
      </c>
    </row>
    <row r="102" spans="1:12" ht="28.8">
      <c r="A102" s="19">
        <v>92</v>
      </c>
      <c r="B102" s="57" t="s">
        <v>146</v>
      </c>
      <c r="C102" s="80">
        <v>2797</v>
      </c>
      <c r="D102" s="34" t="s">
        <v>91</v>
      </c>
      <c r="E102" s="75" t="s">
        <v>182</v>
      </c>
    </row>
    <row r="103" spans="1:12" ht="28.8">
      <c r="A103" s="19">
        <v>93</v>
      </c>
      <c r="B103" s="57" t="s">
        <v>147</v>
      </c>
      <c r="C103" s="80">
        <v>2140</v>
      </c>
      <c r="D103" s="34" t="s">
        <v>91</v>
      </c>
      <c r="E103" s="75" t="s">
        <v>182</v>
      </c>
    </row>
    <row r="104" spans="1:12" ht="28.8">
      <c r="A104" s="19">
        <v>94</v>
      </c>
      <c r="B104" s="57" t="s">
        <v>148</v>
      </c>
      <c r="C104" s="80">
        <v>73</v>
      </c>
      <c r="D104" s="34" t="s">
        <v>91</v>
      </c>
      <c r="E104" s="75" t="s">
        <v>182</v>
      </c>
    </row>
    <row r="105" spans="1:12" ht="28.8">
      <c r="A105" s="19">
        <v>95</v>
      </c>
      <c r="B105" s="57" t="s">
        <v>149</v>
      </c>
      <c r="C105" s="80">
        <v>8</v>
      </c>
      <c r="D105" s="34" t="s">
        <v>91</v>
      </c>
      <c r="E105" s="75" t="s">
        <v>182</v>
      </c>
    </row>
    <row r="106" spans="1:12" ht="43.2">
      <c r="A106" s="19">
        <v>96</v>
      </c>
      <c r="B106" s="57" t="s">
        <v>150</v>
      </c>
      <c r="C106" s="80">
        <v>4878</v>
      </c>
      <c r="D106" s="34" t="s">
        <v>91</v>
      </c>
      <c r="E106" s="75" t="s">
        <v>182</v>
      </c>
    </row>
    <row r="107" spans="1:12" ht="28.8">
      <c r="A107" s="19">
        <v>97</v>
      </c>
      <c r="B107" s="57" t="s">
        <v>151</v>
      </c>
      <c r="C107" s="80">
        <v>5610</v>
      </c>
      <c r="D107" s="34" t="s">
        <v>91</v>
      </c>
      <c r="E107" s="75" t="s">
        <v>182</v>
      </c>
    </row>
    <row r="108" spans="1:12" ht="43.2">
      <c r="A108" s="19">
        <v>98</v>
      </c>
      <c r="B108" s="57" t="s">
        <v>152</v>
      </c>
      <c r="C108" s="80">
        <v>536</v>
      </c>
      <c r="D108" s="34" t="s">
        <v>91</v>
      </c>
      <c r="E108" s="75" t="s">
        <v>182</v>
      </c>
    </row>
    <row r="109" spans="1:12" ht="57.6">
      <c r="A109" s="19">
        <v>99</v>
      </c>
      <c r="B109" s="57" t="s">
        <v>153</v>
      </c>
      <c r="C109" s="80">
        <v>8130</v>
      </c>
      <c r="D109" s="34" t="s">
        <v>91</v>
      </c>
      <c r="E109" s="75" t="s">
        <v>182</v>
      </c>
    </row>
    <row r="110" spans="1:12" ht="43.8" thickBot="1">
      <c r="A110" s="19">
        <v>100</v>
      </c>
      <c r="B110" s="64" t="s">
        <v>154</v>
      </c>
      <c r="C110" s="81">
        <v>4064</v>
      </c>
      <c r="D110" s="66" t="s">
        <v>91</v>
      </c>
      <c r="E110" s="77" t="s">
        <v>182</v>
      </c>
    </row>
    <row r="111" spans="1:12" ht="43.2">
      <c r="A111" s="19">
        <v>101</v>
      </c>
      <c r="B111" s="67" t="s">
        <v>156</v>
      </c>
      <c r="C111" s="82">
        <v>2927</v>
      </c>
      <c r="D111" s="62" t="s">
        <v>90</v>
      </c>
      <c r="E111" s="75" t="s">
        <v>182</v>
      </c>
    </row>
    <row r="112" spans="1:12" ht="43.2">
      <c r="A112" s="19">
        <v>102</v>
      </c>
      <c r="B112" s="67" t="s">
        <v>157</v>
      </c>
      <c r="C112" s="80">
        <v>732</v>
      </c>
      <c r="D112" s="62" t="s">
        <v>90</v>
      </c>
      <c r="E112" s="75" t="s">
        <v>182</v>
      </c>
    </row>
    <row r="113" spans="1:5" ht="43.2">
      <c r="A113" s="19">
        <v>103</v>
      </c>
      <c r="B113" s="67" t="s">
        <v>158</v>
      </c>
      <c r="C113" s="80">
        <v>3171</v>
      </c>
      <c r="D113" s="62" t="s">
        <v>90</v>
      </c>
      <c r="E113" s="75" t="s">
        <v>179</v>
      </c>
    </row>
    <row r="114" spans="1:5" ht="43.2">
      <c r="A114" s="19">
        <v>104</v>
      </c>
      <c r="B114" s="67" t="s">
        <v>159</v>
      </c>
      <c r="C114" s="80">
        <v>976</v>
      </c>
      <c r="D114" s="62" t="s">
        <v>90</v>
      </c>
      <c r="E114" s="75" t="s">
        <v>179</v>
      </c>
    </row>
    <row r="115" spans="1:5" ht="43.2">
      <c r="A115" s="19">
        <v>105</v>
      </c>
      <c r="B115" s="67" t="s">
        <v>160</v>
      </c>
      <c r="C115" s="80">
        <v>3252</v>
      </c>
      <c r="D115" s="62" t="s">
        <v>90</v>
      </c>
      <c r="E115" s="75" t="s">
        <v>181</v>
      </c>
    </row>
    <row r="116" spans="1:5" ht="28.8">
      <c r="A116" s="19">
        <v>106</v>
      </c>
      <c r="B116" s="67" t="s">
        <v>161</v>
      </c>
      <c r="C116" s="80">
        <v>325</v>
      </c>
      <c r="D116" s="62" t="s">
        <v>90</v>
      </c>
      <c r="E116" s="75" t="s">
        <v>181</v>
      </c>
    </row>
    <row r="117" spans="1:5" ht="43.2">
      <c r="A117" s="19">
        <v>107</v>
      </c>
      <c r="B117" s="67" t="s">
        <v>162</v>
      </c>
      <c r="C117" s="80">
        <v>4065</v>
      </c>
      <c r="D117" s="62" t="s">
        <v>90</v>
      </c>
      <c r="E117" s="75" t="s">
        <v>180</v>
      </c>
    </row>
    <row r="118" spans="1:5" ht="43.2">
      <c r="A118" s="19">
        <v>108</v>
      </c>
      <c r="B118" s="67" t="s">
        <v>163</v>
      </c>
      <c r="C118" s="80">
        <v>325</v>
      </c>
      <c r="D118" s="62" t="s">
        <v>90</v>
      </c>
      <c r="E118" s="75" t="s">
        <v>180</v>
      </c>
    </row>
    <row r="119" spans="1:5" ht="43.2">
      <c r="A119" s="19">
        <v>109</v>
      </c>
      <c r="B119" s="67" t="s">
        <v>164</v>
      </c>
      <c r="C119" s="80">
        <v>2033</v>
      </c>
      <c r="D119" s="62" t="s">
        <v>90</v>
      </c>
      <c r="E119" s="75" t="s">
        <v>181</v>
      </c>
    </row>
    <row r="120" spans="1:5" ht="28.8">
      <c r="A120" s="19">
        <v>110</v>
      </c>
      <c r="B120" s="67" t="s">
        <v>165</v>
      </c>
      <c r="C120" s="80">
        <v>488</v>
      </c>
      <c r="D120" s="62" t="s">
        <v>90</v>
      </c>
      <c r="E120" s="75" t="s">
        <v>181</v>
      </c>
    </row>
    <row r="121" spans="1:5" ht="43.2">
      <c r="A121" s="19">
        <v>111</v>
      </c>
      <c r="B121" s="67" t="s">
        <v>166</v>
      </c>
      <c r="C121" s="80">
        <v>3252</v>
      </c>
      <c r="D121" s="62" t="s">
        <v>90</v>
      </c>
      <c r="E121" s="75" t="s">
        <v>179</v>
      </c>
    </row>
    <row r="122" spans="1:5" ht="43.2">
      <c r="A122" s="19">
        <v>112</v>
      </c>
      <c r="B122" s="67" t="s">
        <v>167</v>
      </c>
      <c r="C122" s="80">
        <v>195</v>
      </c>
      <c r="D122" s="62" t="s">
        <v>90</v>
      </c>
      <c r="E122" s="75" t="s">
        <v>179</v>
      </c>
    </row>
    <row r="123" spans="1:5" ht="43.2">
      <c r="A123" s="19">
        <v>113</v>
      </c>
      <c r="B123" s="67" t="s">
        <v>168</v>
      </c>
      <c r="C123" s="80">
        <v>3740</v>
      </c>
      <c r="D123" s="62" t="s">
        <v>90</v>
      </c>
      <c r="E123" s="75" t="s">
        <v>178</v>
      </c>
    </row>
    <row r="124" spans="1:5" ht="43.2">
      <c r="A124" s="19">
        <v>114</v>
      </c>
      <c r="B124" s="67" t="s">
        <v>169</v>
      </c>
      <c r="C124" s="80">
        <v>195</v>
      </c>
      <c r="D124" s="62" t="s">
        <v>90</v>
      </c>
      <c r="E124" s="75" t="s">
        <v>178</v>
      </c>
    </row>
    <row r="125" spans="1:5" ht="43.2">
      <c r="A125" s="19">
        <v>115</v>
      </c>
      <c r="B125" s="67" t="s">
        <v>170</v>
      </c>
      <c r="C125" s="80">
        <v>9366</v>
      </c>
      <c r="D125" s="34" t="s">
        <v>90</v>
      </c>
      <c r="E125" s="75" t="s">
        <v>177</v>
      </c>
    </row>
    <row r="126" spans="1:5" ht="43.2">
      <c r="A126" s="19">
        <v>116</v>
      </c>
      <c r="B126" s="57" t="s">
        <v>171</v>
      </c>
      <c r="C126" s="80">
        <v>17854</v>
      </c>
      <c r="D126" s="34" t="s">
        <v>90</v>
      </c>
      <c r="E126" s="75" t="s">
        <v>176</v>
      </c>
    </row>
    <row r="127" spans="1:5" ht="43.2">
      <c r="A127" s="19">
        <v>117</v>
      </c>
      <c r="B127" s="57" t="s">
        <v>172</v>
      </c>
      <c r="C127" s="80">
        <v>2862</v>
      </c>
      <c r="D127" s="34" t="s">
        <v>90</v>
      </c>
      <c r="E127" s="75" t="s">
        <v>176</v>
      </c>
    </row>
    <row r="128" spans="1:5" ht="43.2">
      <c r="A128" s="19">
        <v>118</v>
      </c>
      <c r="B128" s="57" t="s">
        <v>173</v>
      </c>
      <c r="C128" s="80">
        <v>6585</v>
      </c>
      <c r="D128" s="34" t="s">
        <v>90</v>
      </c>
      <c r="E128" s="75" t="s">
        <v>175</v>
      </c>
    </row>
    <row r="129" spans="1:10">
      <c r="A129" s="104" t="s">
        <v>174</v>
      </c>
      <c r="B129" s="105"/>
      <c r="C129" s="95">
        <f>SUM(C61:C128)</f>
        <v>382647</v>
      </c>
      <c r="D129" s="59"/>
      <c r="E129" s="76"/>
    </row>
    <row r="130" spans="1:10">
      <c r="A130" s="98" t="s">
        <v>100</v>
      </c>
      <c r="B130" s="99"/>
      <c r="C130" s="99"/>
      <c r="D130" s="99"/>
      <c r="E130" s="100"/>
      <c r="J130" s="5">
        <f t="shared" ref="J130:J132" si="0">I130/123*100</f>
        <v>0</v>
      </c>
    </row>
    <row r="131" spans="1:10">
      <c r="A131" s="101" t="s">
        <v>200</v>
      </c>
      <c r="B131" s="102"/>
      <c r="C131" s="102"/>
      <c r="D131" s="102"/>
      <c r="E131" s="103"/>
      <c r="J131" s="5">
        <f t="shared" si="0"/>
        <v>0</v>
      </c>
    </row>
    <row r="132" spans="1:10" ht="43.2">
      <c r="A132" s="19">
        <v>119</v>
      </c>
      <c r="B132" s="57" t="s">
        <v>170</v>
      </c>
      <c r="C132" s="80">
        <v>37480</v>
      </c>
      <c r="D132" s="34" t="s">
        <v>90</v>
      </c>
      <c r="E132" s="96" t="s">
        <v>201</v>
      </c>
      <c r="J132" s="5">
        <f t="shared" si="0"/>
        <v>0</v>
      </c>
    </row>
    <row r="133" spans="1:10">
      <c r="A133" s="104" t="s">
        <v>174</v>
      </c>
      <c r="B133" s="105"/>
      <c r="C133" s="95">
        <f>SUM(C132)</f>
        <v>37480</v>
      </c>
      <c r="D133" s="59"/>
      <c r="E133" s="76"/>
    </row>
    <row r="135" spans="1:10">
      <c r="A135" s="113" t="s">
        <v>101</v>
      </c>
      <c r="B135" s="113"/>
    </row>
    <row r="136" spans="1:10">
      <c r="A136" s="55"/>
      <c r="B136" s="56" t="s">
        <v>202</v>
      </c>
    </row>
  </sheetData>
  <mergeCells count="34">
    <mergeCell ref="A135:B135"/>
    <mergeCell ref="A57:B57"/>
    <mergeCell ref="A58:B58"/>
    <mergeCell ref="A59:E59"/>
    <mergeCell ref="A60:E60"/>
    <mergeCell ref="A129:B129"/>
    <mergeCell ref="G24:L24"/>
    <mergeCell ref="G25:L25"/>
    <mergeCell ref="G26:L26"/>
    <mergeCell ref="A29:B29"/>
    <mergeCell ref="A1:E1"/>
    <mergeCell ref="A2:E2"/>
    <mergeCell ref="A3:E3"/>
    <mergeCell ref="D4:E4"/>
    <mergeCell ref="A5:B5"/>
    <mergeCell ref="G16:K16"/>
    <mergeCell ref="G18:J18"/>
    <mergeCell ref="G19:L19"/>
    <mergeCell ref="G21:K21"/>
    <mergeCell ref="G23:L23"/>
    <mergeCell ref="G9:J9"/>
    <mergeCell ref="G10:L10"/>
    <mergeCell ref="G13:K13"/>
    <mergeCell ref="G14:K14"/>
    <mergeCell ref="G15:L15"/>
    <mergeCell ref="G32:L32"/>
    <mergeCell ref="A130:E130"/>
    <mergeCell ref="A131:E131"/>
    <mergeCell ref="A133:B133"/>
    <mergeCell ref="G27:L27"/>
    <mergeCell ref="G28:J28"/>
    <mergeCell ref="G29:L29"/>
    <mergeCell ref="G30:L30"/>
    <mergeCell ref="G31:L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50" workbookViewId="0">
      <selection activeCell="F57" sqref="F57"/>
    </sheetView>
  </sheetViews>
  <sheetFormatPr defaultRowHeight="14.4"/>
  <cols>
    <col min="1" max="1" width="3.796875" style="3" customWidth="1"/>
    <col min="2" max="2" width="39.796875" style="28" customWidth="1"/>
    <col min="3" max="3" width="11.69921875" style="5" customWidth="1"/>
    <col min="4" max="4" width="7.69921875" style="32" customWidth="1"/>
    <col min="5" max="5" width="16.19921875" style="69" customWidth="1"/>
    <col min="6" max="16384" width="8.796875" style="1"/>
  </cols>
  <sheetData>
    <row r="1" spans="1:6" ht="15.6">
      <c r="A1" s="110" t="s">
        <v>50</v>
      </c>
      <c r="B1" s="110"/>
      <c r="C1" s="110"/>
      <c r="D1" s="110"/>
      <c r="E1" s="110"/>
      <c r="F1" s="31"/>
    </row>
    <row r="2" spans="1:6" ht="15.6">
      <c r="A2" s="110" t="s">
        <v>51</v>
      </c>
      <c r="B2" s="110"/>
      <c r="C2" s="110"/>
      <c r="D2" s="110"/>
      <c r="E2" s="110"/>
      <c r="F2" s="31"/>
    </row>
    <row r="3" spans="1:6" ht="15.6">
      <c r="A3" s="110" t="s">
        <v>99</v>
      </c>
      <c r="B3" s="110"/>
      <c r="C3" s="110"/>
      <c r="D3" s="110"/>
      <c r="E3" s="110"/>
      <c r="F3" s="31"/>
    </row>
    <row r="5" spans="1:6" s="35" customFormat="1" ht="67.2" customHeight="1">
      <c r="A5" s="33" t="s">
        <v>33</v>
      </c>
      <c r="B5" s="33" t="s">
        <v>43</v>
      </c>
      <c r="C5" s="34" t="s">
        <v>104</v>
      </c>
      <c r="D5" s="111" t="s">
        <v>45</v>
      </c>
      <c r="E5" s="112"/>
    </row>
    <row r="6" spans="1:6" s="2" customFormat="1" ht="13.8">
      <c r="A6" s="108" t="s">
        <v>1</v>
      </c>
      <c r="B6" s="109"/>
      <c r="C6" s="36">
        <v>256842</v>
      </c>
      <c r="D6" s="37"/>
      <c r="E6" s="70"/>
    </row>
    <row r="7" spans="1:6" s="2" customFormat="1" ht="14.4" customHeight="1">
      <c r="A7" s="19">
        <v>1</v>
      </c>
      <c r="B7" s="38" t="s">
        <v>2</v>
      </c>
      <c r="C7" s="39">
        <v>16260</v>
      </c>
      <c r="D7" s="34"/>
      <c r="E7" s="71" t="s">
        <v>53</v>
      </c>
    </row>
    <row r="8" spans="1:6" s="2" customFormat="1" ht="27.6">
      <c r="A8" s="19">
        <v>2</v>
      </c>
      <c r="B8" s="38" t="s">
        <v>57</v>
      </c>
      <c r="C8" s="39">
        <v>6664</v>
      </c>
      <c r="D8" s="34"/>
      <c r="E8" s="71" t="s">
        <v>53</v>
      </c>
    </row>
    <row r="9" spans="1:6" s="2" customFormat="1" ht="14.4" customHeight="1">
      <c r="A9" s="19">
        <v>3</v>
      </c>
      <c r="B9" s="38" t="s">
        <v>13</v>
      </c>
      <c r="C9" s="39">
        <v>2614</v>
      </c>
      <c r="D9" s="34"/>
      <c r="E9" s="71" t="s">
        <v>53</v>
      </c>
    </row>
    <row r="10" spans="1:6" s="2" customFormat="1" ht="14.4" customHeight="1">
      <c r="A10" s="19">
        <v>4</v>
      </c>
      <c r="B10" s="38" t="s">
        <v>3</v>
      </c>
      <c r="C10" s="39">
        <v>2439</v>
      </c>
      <c r="D10" s="34"/>
      <c r="E10" s="71" t="s">
        <v>53</v>
      </c>
    </row>
    <row r="11" spans="1:6" s="2" customFormat="1" ht="41.4">
      <c r="A11" s="19">
        <v>5</v>
      </c>
      <c r="B11" s="38" t="s">
        <v>58</v>
      </c>
      <c r="C11" s="39">
        <v>4065</v>
      </c>
      <c r="D11" s="34"/>
      <c r="E11" s="71" t="s">
        <v>53</v>
      </c>
    </row>
    <row r="12" spans="1:6" s="2" customFormat="1" ht="14.4" customHeight="1">
      <c r="A12" s="19">
        <v>6</v>
      </c>
      <c r="B12" s="38" t="s">
        <v>59</v>
      </c>
      <c r="C12" s="39">
        <v>3659</v>
      </c>
      <c r="D12" s="34"/>
      <c r="E12" s="71" t="s">
        <v>53</v>
      </c>
    </row>
    <row r="13" spans="1:6" s="2" customFormat="1" ht="14.4" customHeight="1">
      <c r="A13" s="19">
        <v>7</v>
      </c>
      <c r="B13" s="38" t="s">
        <v>60</v>
      </c>
      <c r="C13" s="39">
        <v>1220</v>
      </c>
      <c r="D13" s="34"/>
      <c r="E13" s="71" t="s">
        <v>53</v>
      </c>
    </row>
    <row r="14" spans="1:6" s="2" customFormat="1" ht="14.4" customHeight="1">
      <c r="A14" s="19">
        <v>8</v>
      </c>
      <c r="B14" s="38" t="s">
        <v>61</v>
      </c>
      <c r="C14" s="39">
        <v>4878</v>
      </c>
      <c r="D14" s="34"/>
      <c r="E14" s="71" t="s">
        <v>53</v>
      </c>
    </row>
    <row r="15" spans="1:6" s="2" customFormat="1" ht="14.4" customHeight="1">
      <c r="A15" s="19">
        <v>9</v>
      </c>
      <c r="B15" s="38" t="s">
        <v>62</v>
      </c>
      <c r="C15" s="39">
        <v>6420</v>
      </c>
      <c r="D15" s="34"/>
      <c r="E15" s="71" t="s">
        <v>53</v>
      </c>
    </row>
    <row r="16" spans="1:6" s="2" customFormat="1" ht="27.6">
      <c r="A16" s="19">
        <v>10</v>
      </c>
      <c r="B16" s="38" t="s">
        <v>63</v>
      </c>
      <c r="C16" s="39">
        <v>2195</v>
      </c>
      <c r="D16" s="34"/>
      <c r="E16" s="71" t="s">
        <v>53</v>
      </c>
    </row>
    <row r="17" spans="1:5" s="2" customFormat="1" ht="36" customHeight="1">
      <c r="A17" s="19">
        <v>11</v>
      </c>
      <c r="B17" s="38" t="s">
        <v>64</v>
      </c>
      <c r="C17" s="39">
        <v>169844</v>
      </c>
      <c r="D17" s="34"/>
      <c r="E17" s="71" t="s">
        <v>65</v>
      </c>
    </row>
    <row r="18" spans="1:5" s="2" customFormat="1" ht="13.8">
      <c r="A18" s="19">
        <v>12</v>
      </c>
      <c r="B18" s="38" t="s">
        <v>66</v>
      </c>
      <c r="C18" s="39">
        <v>1626</v>
      </c>
      <c r="D18" s="34"/>
      <c r="E18" s="71" t="s">
        <v>53</v>
      </c>
    </row>
    <row r="19" spans="1:5" s="2" customFormat="1" ht="14.4" customHeight="1">
      <c r="A19" s="19">
        <v>13</v>
      </c>
      <c r="B19" s="38" t="s">
        <v>31</v>
      </c>
      <c r="C19" s="39">
        <v>1220</v>
      </c>
      <c r="D19" s="34"/>
      <c r="E19" s="71" t="s">
        <v>53</v>
      </c>
    </row>
    <row r="20" spans="1:5" s="2" customFormat="1" ht="14.4" customHeight="1">
      <c r="A20" s="19">
        <v>14</v>
      </c>
      <c r="B20" s="38" t="s">
        <v>12</v>
      </c>
      <c r="C20" s="39">
        <v>407</v>
      </c>
      <c r="D20" s="34"/>
      <c r="E20" s="71" t="s">
        <v>53</v>
      </c>
    </row>
    <row r="21" spans="1:5" s="2" customFormat="1" ht="14.4" customHeight="1">
      <c r="A21" s="19">
        <v>15</v>
      </c>
      <c r="B21" s="38" t="s">
        <v>67</v>
      </c>
      <c r="C21" s="39">
        <v>813</v>
      </c>
      <c r="D21" s="34"/>
      <c r="E21" s="71" t="s">
        <v>53</v>
      </c>
    </row>
    <row r="22" spans="1:5" s="2" customFormat="1" ht="14.4" customHeight="1">
      <c r="A22" s="19">
        <v>16</v>
      </c>
      <c r="B22" s="38" t="s">
        <v>68</v>
      </c>
      <c r="C22" s="39">
        <v>2195</v>
      </c>
      <c r="D22" s="34"/>
      <c r="E22" s="71" t="s">
        <v>53</v>
      </c>
    </row>
    <row r="23" spans="1:5" s="2" customFormat="1" ht="14.4" customHeight="1">
      <c r="A23" s="19">
        <v>17</v>
      </c>
      <c r="B23" s="38" t="s">
        <v>11</v>
      </c>
      <c r="C23" s="39">
        <v>163</v>
      </c>
      <c r="D23" s="34"/>
      <c r="E23" s="71" t="s">
        <v>53</v>
      </c>
    </row>
    <row r="24" spans="1:5" s="2" customFormat="1" ht="41.4">
      <c r="A24" s="19">
        <v>18</v>
      </c>
      <c r="B24" s="38" t="s">
        <v>69</v>
      </c>
      <c r="C24" s="39">
        <v>23171</v>
      </c>
      <c r="D24" s="34"/>
      <c r="E24" s="71" t="s">
        <v>53</v>
      </c>
    </row>
    <row r="25" spans="1:5" s="2" customFormat="1" ht="14.4" customHeight="1">
      <c r="A25" s="19">
        <v>19</v>
      </c>
      <c r="B25" s="38" t="s">
        <v>14</v>
      </c>
      <c r="C25" s="39">
        <v>650</v>
      </c>
      <c r="D25" s="34"/>
      <c r="E25" s="71" t="s">
        <v>53</v>
      </c>
    </row>
    <row r="26" spans="1:5" s="2" customFormat="1" ht="27.6">
      <c r="A26" s="19">
        <v>20</v>
      </c>
      <c r="B26" s="38" t="s">
        <v>70</v>
      </c>
      <c r="C26" s="39">
        <v>813</v>
      </c>
      <c r="D26" s="34"/>
      <c r="E26" s="71" t="s">
        <v>53</v>
      </c>
    </row>
    <row r="27" spans="1:5" s="2" customFormat="1" ht="14.4" customHeight="1">
      <c r="A27" s="19">
        <v>21</v>
      </c>
      <c r="B27" s="38" t="s">
        <v>29</v>
      </c>
      <c r="C27" s="39">
        <v>407</v>
      </c>
      <c r="D27" s="34"/>
      <c r="E27" s="71" t="s">
        <v>53</v>
      </c>
    </row>
    <row r="28" spans="1:5" s="2" customFormat="1" ht="13.8">
      <c r="A28" s="19">
        <v>22</v>
      </c>
      <c r="B28" s="38" t="s">
        <v>71</v>
      </c>
      <c r="C28" s="39">
        <v>3902</v>
      </c>
      <c r="D28" s="34"/>
      <c r="E28" s="71" t="s">
        <v>53</v>
      </c>
    </row>
    <row r="29" spans="1:5" s="2" customFormat="1" ht="14.4" customHeight="1">
      <c r="A29" s="19">
        <v>23</v>
      </c>
      <c r="B29" s="38" t="s">
        <v>10</v>
      </c>
      <c r="C29" s="39">
        <v>163</v>
      </c>
      <c r="D29" s="34"/>
      <c r="E29" s="71" t="s">
        <v>53</v>
      </c>
    </row>
    <row r="30" spans="1:5" s="2" customFormat="1" ht="14.4" customHeight="1">
      <c r="A30" s="19">
        <v>24</v>
      </c>
      <c r="B30" s="38" t="s">
        <v>30</v>
      </c>
      <c r="C30" s="40">
        <v>1057</v>
      </c>
      <c r="D30" s="41"/>
      <c r="E30" s="71" t="s">
        <v>53</v>
      </c>
    </row>
    <row r="31" spans="1:5" s="2" customFormat="1" ht="13.8">
      <c r="A31" s="108" t="s">
        <v>4</v>
      </c>
      <c r="B31" s="109"/>
      <c r="C31" s="36">
        <v>948016</v>
      </c>
      <c r="D31" s="42"/>
      <c r="E31" s="72"/>
    </row>
    <row r="32" spans="1:5" s="2" customFormat="1" ht="14.4" customHeight="1">
      <c r="A32" s="19">
        <v>25</v>
      </c>
      <c r="B32" s="38" t="s">
        <v>25</v>
      </c>
      <c r="C32" s="39">
        <v>976</v>
      </c>
      <c r="D32" s="34"/>
      <c r="E32" s="71" t="s">
        <v>53</v>
      </c>
    </row>
    <row r="33" spans="1:5" s="2" customFormat="1" ht="14.4" customHeight="1">
      <c r="A33" s="19">
        <v>26</v>
      </c>
      <c r="B33" s="38" t="s">
        <v>24</v>
      </c>
      <c r="C33" s="39">
        <v>32550</v>
      </c>
      <c r="D33" s="34"/>
      <c r="E33" s="71" t="s">
        <v>53</v>
      </c>
    </row>
    <row r="34" spans="1:5" s="2" customFormat="1" ht="13.8">
      <c r="A34" s="19">
        <v>27</v>
      </c>
      <c r="B34" s="38" t="s">
        <v>72</v>
      </c>
      <c r="C34" s="39">
        <v>93039</v>
      </c>
      <c r="D34" s="34"/>
      <c r="E34" s="71" t="s">
        <v>53</v>
      </c>
    </row>
    <row r="35" spans="1:5" s="2" customFormat="1" ht="13.8">
      <c r="A35" s="19">
        <v>28</v>
      </c>
      <c r="B35" s="38" t="s">
        <v>73</v>
      </c>
      <c r="C35" s="39">
        <v>549430</v>
      </c>
      <c r="D35" s="34"/>
      <c r="E35" s="71" t="s">
        <v>53</v>
      </c>
    </row>
    <row r="36" spans="1:5" s="2" customFormat="1" ht="14.4" customHeight="1">
      <c r="A36" s="19">
        <v>29</v>
      </c>
      <c r="B36" s="38" t="s">
        <v>21</v>
      </c>
      <c r="C36" s="39">
        <v>407</v>
      </c>
      <c r="D36" s="34"/>
      <c r="E36" s="71" t="s">
        <v>53</v>
      </c>
    </row>
    <row r="37" spans="1:5" s="2" customFormat="1" ht="14.4" customHeight="1">
      <c r="A37" s="19">
        <v>30</v>
      </c>
      <c r="B37" s="38" t="s">
        <v>17</v>
      </c>
      <c r="C37" s="39">
        <v>650</v>
      </c>
      <c r="D37" s="34"/>
      <c r="E37" s="71" t="s">
        <v>53</v>
      </c>
    </row>
    <row r="38" spans="1:5" s="2" customFormat="1" ht="14.4" customHeight="1">
      <c r="A38" s="19">
        <v>31</v>
      </c>
      <c r="B38" s="38" t="s">
        <v>74</v>
      </c>
      <c r="C38" s="39">
        <v>1626</v>
      </c>
      <c r="D38" s="34"/>
      <c r="E38" s="71" t="s">
        <v>53</v>
      </c>
    </row>
    <row r="39" spans="1:5" s="2" customFormat="1" ht="14.4" customHeight="1">
      <c r="A39" s="19">
        <v>32</v>
      </c>
      <c r="B39" s="38" t="s">
        <v>26</v>
      </c>
      <c r="C39" s="39">
        <v>5556</v>
      </c>
      <c r="D39" s="34"/>
      <c r="E39" s="71" t="s">
        <v>53</v>
      </c>
    </row>
    <row r="40" spans="1:5" s="2" customFormat="1" ht="14.4" customHeight="1">
      <c r="A40" s="19">
        <v>33</v>
      </c>
      <c r="B40" s="38" t="s">
        <v>23</v>
      </c>
      <c r="C40" s="39">
        <v>220</v>
      </c>
      <c r="D40" s="34"/>
      <c r="E40" s="71" t="s">
        <v>53</v>
      </c>
    </row>
    <row r="41" spans="1:5" s="2" customFormat="1" ht="14.4" customHeight="1">
      <c r="A41" s="19">
        <v>34</v>
      </c>
      <c r="B41" s="38" t="s">
        <v>22</v>
      </c>
      <c r="C41" s="39">
        <v>180</v>
      </c>
      <c r="D41" s="34"/>
      <c r="E41" s="71" t="s">
        <v>53</v>
      </c>
    </row>
    <row r="42" spans="1:5" s="2" customFormat="1" ht="14.4" customHeight="1">
      <c r="A42" s="19">
        <v>35</v>
      </c>
      <c r="B42" s="38" t="s">
        <v>36</v>
      </c>
      <c r="C42" s="39">
        <v>569</v>
      </c>
      <c r="D42" s="34"/>
      <c r="E42" s="71" t="s">
        <v>53</v>
      </c>
    </row>
    <row r="43" spans="1:5" s="2" customFormat="1" ht="14.4" customHeight="1">
      <c r="A43" s="19">
        <v>36</v>
      </c>
      <c r="B43" s="38" t="s">
        <v>75</v>
      </c>
      <c r="C43" s="39">
        <v>488</v>
      </c>
      <c r="D43" s="34"/>
      <c r="E43" s="71" t="s">
        <v>53</v>
      </c>
    </row>
    <row r="44" spans="1:5" s="2" customFormat="1" ht="14.4" customHeight="1">
      <c r="A44" s="19">
        <v>37</v>
      </c>
      <c r="B44" s="38" t="s">
        <v>76</v>
      </c>
      <c r="C44" s="39">
        <v>1951</v>
      </c>
      <c r="D44" s="34"/>
      <c r="E44" s="71" t="s">
        <v>53</v>
      </c>
    </row>
    <row r="45" spans="1:5" s="2" customFormat="1" ht="14.4" customHeight="1">
      <c r="A45" s="19">
        <v>38</v>
      </c>
      <c r="B45" s="38" t="s">
        <v>77</v>
      </c>
      <c r="C45" s="39">
        <v>3089</v>
      </c>
      <c r="D45" s="34"/>
      <c r="E45" s="71" t="s">
        <v>53</v>
      </c>
    </row>
    <row r="46" spans="1:5" s="2" customFormat="1" ht="14.4" customHeight="1">
      <c r="A46" s="19">
        <v>39</v>
      </c>
      <c r="B46" s="38" t="s">
        <v>78</v>
      </c>
      <c r="C46" s="39">
        <v>62620</v>
      </c>
      <c r="D46" s="34"/>
      <c r="E46" s="71" t="s">
        <v>53</v>
      </c>
    </row>
    <row r="47" spans="1:5" s="2" customFormat="1" ht="27.6">
      <c r="A47" s="19">
        <v>40</v>
      </c>
      <c r="B47" s="38" t="s">
        <v>79</v>
      </c>
      <c r="C47" s="39">
        <v>158668</v>
      </c>
      <c r="D47" s="34"/>
      <c r="E47" s="71" t="s">
        <v>53</v>
      </c>
    </row>
    <row r="48" spans="1:5" s="2" customFormat="1" ht="14.4" customHeight="1">
      <c r="A48" s="19">
        <v>41</v>
      </c>
      <c r="B48" s="38" t="s">
        <v>19</v>
      </c>
      <c r="C48" s="39">
        <v>7200</v>
      </c>
      <c r="D48" s="34"/>
      <c r="E48" s="71" t="s">
        <v>53</v>
      </c>
    </row>
    <row r="49" spans="1:5" s="2" customFormat="1" ht="27.6">
      <c r="A49" s="19">
        <v>42</v>
      </c>
      <c r="B49" s="38" t="s">
        <v>80</v>
      </c>
      <c r="C49" s="39">
        <v>6504</v>
      </c>
      <c r="D49" s="34"/>
      <c r="E49" s="71" t="s">
        <v>53</v>
      </c>
    </row>
    <row r="50" spans="1:5" s="2" customFormat="1" ht="14.4" customHeight="1">
      <c r="A50" s="19">
        <v>43</v>
      </c>
      <c r="B50" s="38" t="s">
        <v>6</v>
      </c>
      <c r="C50" s="39">
        <v>407</v>
      </c>
      <c r="D50" s="34"/>
      <c r="E50" s="71" t="s">
        <v>53</v>
      </c>
    </row>
    <row r="51" spans="1:5" s="2" customFormat="1" ht="14.4" customHeight="1">
      <c r="A51" s="19">
        <v>44</v>
      </c>
      <c r="B51" s="38" t="s">
        <v>81</v>
      </c>
      <c r="C51" s="39">
        <v>6504</v>
      </c>
      <c r="D51" s="34"/>
      <c r="E51" s="71" t="s">
        <v>53</v>
      </c>
    </row>
    <row r="52" spans="1:5" s="2" customFormat="1" ht="14.4" customHeight="1">
      <c r="A52" s="19">
        <v>45</v>
      </c>
      <c r="B52" s="38" t="s">
        <v>16</v>
      </c>
      <c r="C52" s="39">
        <v>98</v>
      </c>
      <c r="D52" s="34"/>
      <c r="E52" s="71" t="s">
        <v>53</v>
      </c>
    </row>
    <row r="53" spans="1:5" s="2" customFormat="1" ht="13.8">
      <c r="A53" s="19">
        <v>46</v>
      </c>
      <c r="B53" s="38" t="s">
        <v>82</v>
      </c>
      <c r="C53" s="39">
        <v>2358</v>
      </c>
      <c r="D53" s="34"/>
      <c r="E53" s="71" t="s">
        <v>53</v>
      </c>
    </row>
    <row r="54" spans="1:5" s="2" customFormat="1" ht="14.4" customHeight="1">
      <c r="A54" s="19">
        <v>47</v>
      </c>
      <c r="B54" s="38" t="s">
        <v>20</v>
      </c>
      <c r="C54" s="39">
        <v>163</v>
      </c>
      <c r="D54" s="34"/>
      <c r="E54" s="71" t="s">
        <v>53</v>
      </c>
    </row>
    <row r="55" spans="1:5" s="2" customFormat="1" ht="14.4" customHeight="1">
      <c r="A55" s="19">
        <v>48</v>
      </c>
      <c r="B55" s="38" t="s">
        <v>27</v>
      </c>
      <c r="C55" s="39">
        <v>4878</v>
      </c>
      <c r="D55" s="34"/>
      <c r="E55" s="71" t="s">
        <v>53</v>
      </c>
    </row>
    <row r="56" spans="1:5" s="2" customFormat="1" ht="27.6">
      <c r="A56" s="19">
        <v>49</v>
      </c>
      <c r="B56" s="38" t="s">
        <v>83</v>
      </c>
      <c r="C56" s="39">
        <v>6098</v>
      </c>
      <c r="D56" s="34"/>
      <c r="E56" s="71" t="s">
        <v>53</v>
      </c>
    </row>
    <row r="57" spans="1:5" s="2" customFormat="1" ht="14.4" customHeight="1">
      <c r="A57" s="19">
        <v>50</v>
      </c>
      <c r="B57" s="38" t="s">
        <v>18</v>
      </c>
      <c r="C57" s="39">
        <v>1789</v>
      </c>
      <c r="D57" s="34"/>
      <c r="E57" s="71" t="s">
        <v>53</v>
      </c>
    </row>
    <row r="58" spans="1:5" s="2" customFormat="1" ht="13.8">
      <c r="A58" s="108" t="s">
        <v>84</v>
      </c>
      <c r="B58" s="109"/>
      <c r="C58" s="36">
        <v>0</v>
      </c>
      <c r="D58" s="37"/>
      <c r="E58" s="73"/>
    </row>
    <row r="59" spans="1:5" s="2" customFormat="1" ht="13.8">
      <c r="A59" s="114" t="s">
        <v>28</v>
      </c>
      <c r="B59" s="115"/>
      <c r="C59" s="43">
        <v>1204858</v>
      </c>
      <c r="D59" s="44"/>
      <c r="E59" s="74"/>
    </row>
    <row r="60" spans="1:5" s="45" customFormat="1" ht="13.8">
      <c r="A60" s="98" t="s">
        <v>100</v>
      </c>
      <c r="B60" s="99"/>
      <c r="C60" s="99"/>
      <c r="D60" s="99"/>
      <c r="E60" s="100"/>
    </row>
    <row r="61" spans="1:5" s="45" customFormat="1" ht="13.8">
      <c r="A61" s="101" t="s">
        <v>102</v>
      </c>
      <c r="B61" s="102"/>
      <c r="C61" s="102"/>
      <c r="D61" s="102"/>
      <c r="E61" s="103"/>
    </row>
    <row r="62" spans="1:5" s="2" customFormat="1" ht="27.6">
      <c r="A62" s="46">
        <v>51</v>
      </c>
      <c r="B62" s="47" t="s">
        <v>92</v>
      </c>
      <c r="C62" s="48">
        <v>24407</v>
      </c>
      <c r="D62" s="49" t="s">
        <v>90</v>
      </c>
      <c r="E62" s="75" t="s">
        <v>103</v>
      </c>
    </row>
    <row r="63" spans="1:5" s="2" customFormat="1" ht="27.6">
      <c r="A63" s="50">
        <v>52</v>
      </c>
      <c r="B63" s="51" t="s">
        <v>93</v>
      </c>
      <c r="C63" s="52">
        <v>14829</v>
      </c>
      <c r="D63" s="53" t="s">
        <v>91</v>
      </c>
      <c r="E63" s="75" t="s">
        <v>103</v>
      </c>
    </row>
    <row r="64" spans="1:5" s="2" customFormat="1" ht="41.4">
      <c r="A64" s="50">
        <v>53</v>
      </c>
      <c r="B64" s="51" t="s">
        <v>94</v>
      </c>
      <c r="C64" s="52">
        <v>8780</v>
      </c>
      <c r="D64" s="53" t="s">
        <v>95</v>
      </c>
      <c r="E64" s="75" t="s">
        <v>103</v>
      </c>
    </row>
    <row r="65" spans="1:5" s="2" customFormat="1" ht="41.4">
      <c r="A65" s="50">
        <v>54</v>
      </c>
      <c r="B65" s="51" t="s">
        <v>96</v>
      </c>
      <c r="C65" s="52">
        <v>10569</v>
      </c>
      <c r="D65" s="53" t="s">
        <v>90</v>
      </c>
      <c r="E65" s="75" t="s">
        <v>103</v>
      </c>
    </row>
    <row r="66" spans="1:5" s="2" customFormat="1" ht="27.6">
      <c r="A66" s="50">
        <v>55</v>
      </c>
      <c r="B66" s="51" t="s">
        <v>97</v>
      </c>
      <c r="C66" s="52">
        <v>4146</v>
      </c>
      <c r="D66" s="53" t="s">
        <v>90</v>
      </c>
      <c r="E66" s="75" t="s">
        <v>103</v>
      </c>
    </row>
    <row r="67" spans="1:5" s="2" customFormat="1" ht="59.4" customHeight="1">
      <c r="A67" s="50">
        <v>56</v>
      </c>
      <c r="B67" s="51" t="s">
        <v>98</v>
      </c>
      <c r="C67" s="52">
        <v>12195</v>
      </c>
      <c r="D67" s="53" t="s">
        <v>90</v>
      </c>
      <c r="E67" s="75" t="s">
        <v>103</v>
      </c>
    </row>
    <row r="68" spans="1:5" s="54" customFormat="1" ht="13.8">
      <c r="A68" s="104" t="s">
        <v>105</v>
      </c>
      <c r="B68" s="105"/>
      <c r="C68" s="58">
        <f>SUM(C62:C67)</f>
        <v>74926</v>
      </c>
      <c r="D68" s="59"/>
      <c r="E68" s="76"/>
    </row>
    <row r="69" spans="1:5" s="2" customFormat="1" ht="55.2">
      <c r="A69" s="19">
        <v>57</v>
      </c>
      <c r="B69" s="51" t="s">
        <v>106</v>
      </c>
      <c r="C69" s="39">
        <v>9593</v>
      </c>
      <c r="D69" s="34" t="s">
        <v>91</v>
      </c>
      <c r="E69" s="75" t="s">
        <v>182</v>
      </c>
    </row>
    <row r="70" spans="1:5" s="2" customFormat="1" ht="55.2">
      <c r="A70" s="19">
        <v>58</v>
      </c>
      <c r="B70" s="51" t="s">
        <v>107</v>
      </c>
      <c r="C70" s="39">
        <v>114146</v>
      </c>
      <c r="D70" s="34" t="s">
        <v>91</v>
      </c>
      <c r="E70" s="75" t="s">
        <v>182</v>
      </c>
    </row>
    <row r="71" spans="1:5" s="2" customFormat="1" ht="36">
      <c r="A71" s="19">
        <v>59</v>
      </c>
      <c r="B71" s="51" t="s">
        <v>109</v>
      </c>
      <c r="C71" s="39">
        <v>1789</v>
      </c>
      <c r="D71" s="34" t="s">
        <v>91</v>
      </c>
      <c r="E71" s="75" t="s">
        <v>182</v>
      </c>
    </row>
    <row r="72" spans="1:5" s="2" customFormat="1" ht="41.4">
      <c r="A72" s="19">
        <v>60</v>
      </c>
      <c r="B72" s="51" t="s">
        <v>108</v>
      </c>
      <c r="C72" s="39">
        <v>18263</v>
      </c>
      <c r="D72" s="34" t="s">
        <v>91</v>
      </c>
      <c r="E72" s="75" t="s">
        <v>182</v>
      </c>
    </row>
    <row r="73" spans="1:5" s="2" customFormat="1" ht="41.4">
      <c r="A73" s="19">
        <v>61</v>
      </c>
      <c r="B73" s="51" t="s">
        <v>110</v>
      </c>
      <c r="C73" s="39">
        <v>4878</v>
      </c>
      <c r="D73" s="34" t="s">
        <v>91</v>
      </c>
      <c r="E73" s="75" t="s">
        <v>182</v>
      </c>
    </row>
    <row r="74" spans="1:5" s="2" customFormat="1" ht="36">
      <c r="A74" s="19">
        <v>62</v>
      </c>
      <c r="B74" s="51" t="s">
        <v>111</v>
      </c>
      <c r="C74" s="39">
        <v>943</v>
      </c>
      <c r="D74" s="34" t="s">
        <v>91</v>
      </c>
      <c r="E74" s="75" t="s">
        <v>182</v>
      </c>
    </row>
    <row r="75" spans="1:5" s="2" customFormat="1" ht="41.4">
      <c r="A75" s="19">
        <v>63</v>
      </c>
      <c r="B75" s="51" t="s">
        <v>121</v>
      </c>
      <c r="C75" s="39">
        <v>6504</v>
      </c>
      <c r="D75" s="34" t="s">
        <v>91</v>
      </c>
      <c r="E75" s="75" t="s">
        <v>182</v>
      </c>
    </row>
    <row r="76" spans="1:5" s="2" customFormat="1" ht="36">
      <c r="A76" s="19">
        <v>64</v>
      </c>
      <c r="B76" s="51" t="s">
        <v>112</v>
      </c>
      <c r="C76" s="39">
        <v>9756</v>
      </c>
      <c r="D76" s="34" t="s">
        <v>91</v>
      </c>
      <c r="E76" s="75" t="s">
        <v>182</v>
      </c>
    </row>
    <row r="77" spans="1:5" s="2" customFormat="1" ht="36">
      <c r="A77" s="19">
        <v>65</v>
      </c>
      <c r="B77" s="51" t="s">
        <v>155</v>
      </c>
      <c r="C77" s="39">
        <v>12841</v>
      </c>
      <c r="D77" s="34" t="s">
        <v>91</v>
      </c>
      <c r="E77" s="75" t="s">
        <v>182</v>
      </c>
    </row>
    <row r="78" spans="1:5" s="2" customFormat="1" ht="36">
      <c r="A78" s="19">
        <v>66</v>
      </c>
      <c r="B78" s="51" t="s">
        <v>113</v>
      </c>
      <c r="C78" s="39">
        <v>2341</v>
      </c>
      <c r="D78" s="34" t="s">
        <v>91</v>
      </c>
      <c r="E78" s="75" t="s">
        <v>182</v>
      </c>
    </row>
    <row r="79" spans="1:5" s="2" customFormat="1" ht="41.4">
      <c r="A79" s="19">
        <v>67</v>
      </c>
      <c r="B79" s="51" t="s">
        <v>114</v>
      </c>
      <c r="C79" s="39">
        <v>6098</v>
      </c>
      <c r="D79" s="34" t="s">
        <v>91</v>
      </c>
      <c r="E79" s="75" t="s">
        <v>182</v>
      </c>
    </row>
    <row r="80" spans="1:5" s="2" customFormat="1" ht="41.4">
      <c r="A80" s="19">
        <v>68</v>
      </c>
      <c r="B80" s="51" t="s">
        <v>115</v>
      </c>
      <c r="C80" s="39">
        <v>813</v>
      </c>
      <c r="D80" s="34" t="s">
        <v>91</v>
      </c>
      <c r="E80" s="75" t="s">
        <v>182</v>
      </c>
    </row>
    <row r="81" spans="1:5" s="2" customFormat="1" ht="36">
      <c r="A81" s="19">
        <v>69</v>
      </c>
      <c r="B81" s="51" t="s">
        <v>116</v>
      </c>
      <c r="C81" s="39">
        <v>163</v>
      </c>
      <c r="D81" s="34" t="s">
        <v>91</v>
      </c>
      <c r="E81" s="75" t="s">
        <v>182</v>
      </c>
    </row>
    <row r="82" spans="1:5" s="2" customFormat="1" ht="36">
      <c r="A82" s="19">
        <v>70</v>
      </c>
      <c r="B82" s="51" t="s">
        <v>117</v>
      </c>
      <c r="C82" s="39">
        <v>179</v>
      </c>
      <c r="D82" s="34" t="s">
        <v>91</v>
      </c>
      <c r="E82" s="75" t="s">
        <v>182</v>
      </c>
    </row>
    <row r="83" spans="1:5" ht="36">
      <c r="A83" s="19">
        <v>71</v>
      </c>
      <c r="B83" s="51" t="s">
        <v>118</v>
      </c>
      <c r="C83" s="23">
        <v>10000</v>
      </c>
      <c r="D83" s="34" t="s">
        <v>91</v>
      </c>
      <c r="E83" s="75" t="s">
        <v>182</v>
      </c>
    </row>
    <row r="84" spans="1:5" ht="36">
      <c r="A84" s="19">
        <v>72</v>
      </c>
      <c r="B84" s="51" t="s">
        <v>119</v>
      </c>
      <c r="C84" s="23">
        <v>8046</v>
      </c>
      <c r="D84" s="34" t="s">
        <v>91</v>
      </c>
      <c r="E84" s="75" t="s">
        <v>182</v>
      </c>
    </row>
    <row r="85" spans="1:5" ht="55.2">
      <c r="A85" s="19">
        <v>73</v>
      </c>
      <c r="B85" s="51" t="s">
        <v>120</v>
      </c>
      <c r="C85" s="23">
        <v>4878</v>
      </c>
      <c r="D85" s="34" t="s">
        <v>91</v>
      </c>
      <c r="E85" s="75" t="s">
        <v>182</v>
      </c>
    </row>
    <row r="86" spans="1:5" ht="36">
      <c r="A86" s="19">
        <v>74</v>
      </c>
      <c r="B86" s="57" t="s">
        <v>122</v>
      </c>
      <c r="C86" s="23">
        <v>7886</v>
      </c>
      <c r="D86" s="34" t="s">
        <v>91</v>
      </c>
      <c r="E86" s="75" t="s">
        <v>182</v>
      </c>
    </row>
    <row r="87" spans="1:5" ht="36">
      <c r="A87" s="19">
        <v>75</v>
      </c>
      <c r="B87" s="57" t="s">
        <v>123</v>
      </c>
      <c r="C87" s="23">
        <v>2400</v>
      </c>
      <c r="D87" s="34" t="s">
        <v>91</v>
      </c>
      <c r="E87" s="75" t="s">
        <v>182</v>
      </c>
    </row>
    <row r="88" spans="1:5" ht="36">
      <c r="A88" s="19">
        <v>76</v>
      </c>
      <c r="B88" s="57" t="s">
        <v>124</v>
      </c>
      <c r="C88" s="23">
        <v>675</v>
      </c>
      <c r="D88" s="34" t="s">
        <v>91</v>
      </c>
      <c r="E88" s="75" t="s">
        <v>182</v>
      </c>
    </row>
    <row r="89" spans="1:5" ht="36">
      <c r="A89" s="19">
        <v>77</v>
      </c>
      <c r="B89" s="57" t="s">
        <v>125</v>
      </c>
      <c r="C89" s="23">
        <v>119</v>
      </c>
      <c r="D89" s="34" t="s">
        <v>91</v>
      </c>
      <c r="E89" s="75" t="s">
        <v>182</v>
      </c>
    </row>
    <row r="90" spans="1:5" ht="86.4">
      <c r="A90" s="19">
        <v>78</v>
      </c>
      <c r="B90" s="57" t="s">
        <v>126</v>
      </c>
      <c r="C90" s="23">
        <v>6958</v>
      </c>
      <c r="D90" s="34" t="s">
        <v>91</v>
      </c>
      <c r="E90" s="75" t="s">
        <v>182</v>
      </c>
    </row>
    <row r="91" spans="1:5" ht="36">
      <c r="A91" s="19">
        <v>79</v>
      </c>
      <c r="B91" s="57" t="s">
        <v>127</v>
      </c>
      <c r="C91" s="23">
        <v>4984</v>
      </c>
      <c r="D91" s="34" t="s">
        <v>91</v>
      </c>
      <c r="E91" s="75" t="s">
        <v>182</v>
      </c>
    </row>
    <row r="92" spans="1:5" ht="36">
      <c r="A92" s="19">
        <v>80</v>
      </c>
      <c r="B92" s="57" t="s">
        <v>128</v>
      </c>
      <c r="C92" s="23">
        <v>463</v>
      </c>
      <c r="D92" s="34" t="s">
        <v>91</v>
      </c>
      <c r="E92" s="75" t="s">
        <v>182</v>
      </c>
    </row>
    <row r="93" spans="1:5" ht="36">
      <c r="A93" s="19">
        <v>81</v>
      </c>
      <c r="B93" s="57" t="s">
        <v>129</v>
      </c>
      <c r="C93" s="23">
        <v>1659</v>
      </c>
      <c r="D93" s="34" t="s">
        <v>91</v>
      </c>
      <c r="E93" s="75" t="s">
        <v>182</v>
      </c>
    </row>
    <row r="94" spans="1:5" ht="36">
      <c r="A94" s="19">
        <v>82</v>
      </c>
      <c r="B94" s="57" t="s">
        <v>130</v>
      </c>
      <c r="C94" s="23">
        <v>2520</v>
      </c>
      <c r="D94" s="34" t="s">
        <v>91</v>
      </c>
      <c r="E94" s="75" t="s">
        <v>182</v>
      </c>
    </row>
    <row r="95" spans="1:5" ht="36">
      <c r="A95" s="19">
        <v>83</v>
      </c>
      <c r="B95" s="57" t="s">
        <v>131</v>
      </c>
      <c r="C95" s="23">
        <v>1707</v>
      </c>
      <c r="D95" s="34" t="s">
        <v>91</v>
      </c>
      <c r="E95" s="75" t="s">
        <v>182</v>
      </c>
    </row>
    <row r="96" spans="1:5" ht="36">
      <c r="A96" s="19">
        <v>84</v>
      </c>
      <c r="B96" s="57" t="s">
        <v>132</v>
      </c>
      <c r="C96" s="23">
        <v>900</v>
      </c>
      <c r="D96" s="34" t="s">
        <v>91</v>
      </c>
      <c r="E96" s="75" t="s">
        <v>182</v>
      </c>
    </row>
    <row r="97" spans="1:5" ht="43.2">
      <c r="A97" s="19">
        <v>85</v>
      </c>
      <c r="B97" s="57" t="s">
        <v>133</v>
      </c>
      <c r="C97" s="23">
        <v>12000</v>
      </c>
      <c r="D97" s="34" t="s">
        <v>91</v>
      </c>
      <c r="E97" s="75" t="s">
        <v>182</v>
      </c>
    </row>
    <row r="98" spans="1:5" ht="36">
      <c r="A98" s="19">
        <v>86</v>
      </c>
      <c r="B98" s="57" t="s">
        <v>134</v>
      </c>
      <c r="C98" s="23">
        <v>1328</v>
      </c>
      <c r="D98" s="34" t="s">
        <v>91</v>
      </c>
      <c r="E98" s="75" t="s">
        <v>182</v>
      </c>
    </row>
    <row r="99" spans="1:5" ht="41.4">
      <c r="A99" s="19">
        <v>87</v>
      </c>
      <c r="B99" s="51" t="s">
        <v>135</v>
      </c>
      <c r="C99" s="23">
        <v>3398</v>
      </c>
      <c r="D99" s="34" t="s">
        <v>91</v>
      </c>
      <c r="E99" s="75" t="s">
        <v>182</v>
      </c>
    </row>
    <row r="100" spans="1:5" ht="57.6">
      <c r="A100" s="19">
        <v>88</v>
      </c>
      <c r="B100" s="57" t="s">
        <v>137</v>
      </c>
      <c r="C100" s="23">
        <v>13821</v>
      </c>
      <c r="D100" s="34" t="s">
        <v>90</v>
      </c>
      <c r="E100" s="75" t="s">
        <v>182</v>
      </c>
    </row>
    <row r="101" spans="1:5" ht="57.6">
      <c r="A101" s="19">
        <v>89</v>
      </c>
      <c r="B101" s="57" t="s">
        <v>136</v>
      </c>
      <c r="C101" s="23">
        <v>2000</v>
      </c>
      <c r="D101" s="34" t="s">
        <v>91</v>
      </c>
      <c r="E101" s="75" t="s">
        <v>182</v>
      </c>
    </row>
    <row r="102" spans="1:5" ht="43.2">
      <c r="A102" s="19">
        <v>90</v>
      </c>
      <c r="B102" s="57" t="s">
        <v>138</v>
      </c>
      <c r="C102" s="23">
        <v>3500</v>
      </c>
      <c r="D102" s="34" t="s">
        <v>91</v>
      </c>
      <c r="E102" s="75" t="s">
        <v>182</v>
      </c>
    </row>
    <row r="103" spans="1:5" ht="43.2">
      <c r="A103" s="19">
        <v>91</v>
      </c>
      <c r="B103" s="57" t="s">
        <v>139</v>
      </c>
      <c r="C103" s="23">
        <v>1024</v>
      </c>
      <c r="D103" s="34" t="s">
        <v>91</v>
      </c>
      <c r="E103" s="75" t="s">
        <v>182</v>
      </c>
    </row>
    <row r="104" spans="1:5" ht="57.6">
      <c r="A104" s="19">
        <v>92</v>
      </c>
      <c r="B104" s="57" t="s">
        <v>140</v>
      </c>
      <c r="C104" s="23">
        <v>1463</v>
      </c>
      <c r="D104" s="34" t="s">
        <v>91</v>
      </c>
      <c r="E104" s="75" t="s">
        <v>182</v>
      </c>
    </row>
    <row r="105" spans="1:5" ht="43.2">
      <c r="A105" s="19">
        <v>93</v>
      </c>
      <c r="B105" s="57" t="s">
        <v>141</v>
      </c>
      <c r="C105" s="23">
        <v>2000</v>
      </c>
      <c r="D105" s="34" t="s">
        <v>91</v>
      </c>
      <c r="E105" s="75" t="s">
        <v>182</v>
      </c>
    </row>
    <row r="106" spans="1:5" ht="43.2">
      <c r="A106" s="19">
        <v>94</v>
      </c>
      <c r="B106" s="57" t="s">
        <v>142</v>
      </c>
      <c r="C106" s="23">
        <v>2000</v>
      </c>
      <c r="D106" s="34" t="s">
        <v>91</v>
      </c>
      <c r="E106" s="75" t="s">
        <v>182</v>
      </c>
    </row>
    <row r="107" spans="1:5" ht="57.6">
      <c r="A107" s="19">
        <v>95</v>
      </c>
      <c r="B107" s="57" t="s">
        <v>143</v>
      </c>
      <c r="C107" s="23">
        <v>1463</v>
      </c>
      <c r="D107" s="34" t="s">
        <v>91</v>
      </c>
      <c r="E107" s="75" t="s">
        <v>182</v>
      </c>
    </row>
    <row r="108" spans="1:5" ht="57.6">
      <c r="A108" s="19">
        <v>96</v>
      </c>
      <c r="B108" s="57" t="s">
        <v>144</v>
      </c>
      <c r="C108" s="23">
        <v>1463</v>
      </c>
      <c r="D108" s="34" t="s">
        <v>91</v>
      </c>
      <c r="E108" s="75" t="s">
        <v>182</v>
      </c>
    </row>
    <row r="109" spans="1:5" ht="36">
      <c r="A109" s="19">
        <v>97</v>
      </c>
      <c r="B109" s="57" t="s">
        <v>145</v>
      </c>
      <c r="C109" s="23">
        <v>5106</v>
      </c>
      <c r="D109" s="34" t="s">
        <v>91</v>
      </c>
      <c r="E109" s="75" t="s">
        <v>182</v>
      </c>
    </row>
    <row r="110" spans="1:5" ht="36">
      <c r="A110" s="19">
        <v>98</v>
      </c>
      <c r="B110" s="57" t="s">
        <v>146</v>
      </c>
      <c r="C110" s="23">
        <v>2797</v>
      </c>
      <c r="D110" s="34" t="s">
        <v>91</v>
      </c>
      <c r="E110" s="75" t="s">
        <v>182</v>
      </c>
    </row>
    <row r="111" spans="1:5" ht="36">
      <c r="A111" s="19">
        <v>99</v>
      </c>
      <c r="B111" s="57" t="s">
        <v>147</v>
      </c>
      <c r="C111" s="23">
        <v>2140</v>
      </c>
      <c r="D111" s="34" t="s">
        <v>91</v>
      </c>
      <c r="E111" s="75" t="s">
        <v>182</v>
      </c>
    </row>
    <row r="112" spans="1:5" ht="36">
      <c r="A112" s="19">
        <v>100</v>
      </c>
      <c r="B112" s="57" t="s">
        <v>148</v>
      </c>
      <c r="C112" s="23">
        <v>73</v>
      </c>
      <c r="D112" s="34" t="s">
        <v>91</v>
      </c>
      <c r="E112" s="75" t="s">
        <v>182</v>
      </c>
    </row>
    <row r="113" spans="1:5" ht="36">
      <c r="A113" s="19">
        <v>101</v>
      </c>
      <c r="B113" s="57" t="s">
        <v>149</v>
      </c>
      <c r="C113" s="23">
        <v>8</v>
      </c>
      <c r="D113" s="34" t="s">
        <v>91</v>
      </c>
      <c r="E113" s="75" t="s">
        <v>182</v>
      </c>
    </row>
    <row r="114" spans="1:5" ht="43.2">
      <c r="A114" s="19">
        <v>102</v>
      </c>
      <c r="B114" s="57" t="s">
        <v>150</v>
      </c>
      <c r="C114" s="23">
        <v>4878</v>
      </c>
      <c r="D114" s="34" t="s">
        <v>91</v>
      </c>
      <c r="E114" s="75" t="s">
        <v>182</v>
      </c>
    </row>
    <row r="115" spans="1:5" ht="36">
      <c r="A115" s="19">
        <v>103</v>
      </c>
      <c r="B115" s="57" t="s">
        <v>151</v>
      </c>
      <c r="C115" s="23">
        <v>5610</v>
      </c>
      <c r="D115" s="34" t="s">
        <v>91</v>
      </c>
      <c r="E115" s="75" t="s">
        <v>182</v>
      </c>
    </row>
    <row r="116" spans="1:5" ht="36">
      <c r="A116" s="19">
        <v>104</v>
      </c>
      <c r="B116" s="57" t="s">
        <v>152</v>
      </c>
      <c r="C116" s="23">
        <v>536</v>
      </c>
      <c r="D116" s="34" t="s">
        <v>91</v>
      </c>
      <c r="E116" s="75" t="s">
        <v>182</v>
      </c>
    </row>
    <row r="117" spans="1:5" ht="57.6">
      <c r="A117" s="19">
        <v>105</v>
      </c>
      <c r="B117" s="57" t="s">
        <v>153</v>
      </c>
      <c r="C117" s="23">
        <v>8130</v>
      </c>
      <c r="D117" s="34" t="s">
        <v>91</v>
      </c>
      <c r="E117" s="75" t="s">
        <v>182</v>
      </c>
    </row>
    <row r="118" spans="1:5" ht="36.6" thickBot="1">
      <c r="A118" s="63">
        <v>106</v>
      </c>
      <c r="B118" s="64" t="s">
        <v>154</v>
      </c>
      <c r="C118" s="65">
        <v>4064</v>
      </c>
      <c r="D118" s="66" t="s">
        <v>91</v>
      </c>
      <c r="E118" s="77" t="s">
        <v>182</v>
      </c>
    </row>
    <row r="119" spans="1:5" ht="43.2">
      <c r="A119" s="60">
        <v>107</v>
      </c>
      <c r="B119" s="67" t="s">
        <v>156</v>
      </c>
      <c r="C119" s="61">
        <v>2927</v>
      </c>
      <c r="D119" s="62" t="s">
        <v>90</v>
      </c>
      <c r="E119" s="75" t="s">
        <v>182</v>
      </c>
    </row>
    <row r="120" spans="1:5" ht="43.2">
      <c r="A120" s="19">
        <v>108</v>
      </c>
      <c r="B120" s="67" t="s">
        <v>157</v>
      </c>
      <c r="C120" s="23">
        <v>732</v>
      </c>
      <c r="D120" s="62" t="s">
        <v>90</v>
      </c>
      <c r="E120" s="75" t="s">
        <v>182</v>
      </c>
    </row>
    <row r="121" spans="1:5" ht="43.2">
      <c r="A121" s="19">
        <v>109</v>
      </c>
      <c r="B121" s="67" t="s">
        <v>158</v>
      </c>
      <c r="C121" s="23">
        <v>3171</v>
      </c>
      <c r="D121" s="62" t="s">
        <v>90</v>
      </c>
      <c r="E121" s="75" t="s">
        <v>179</v>
      </c>
    </row>
    <row r="122" spans="1:5" ht="36">
      <c r="A122" s="19">
        <v>110</v>
      </c>
      <c r="B122" s="67" t="s">
        <v>159</v>
      </c>
      <c r="C122" s="23">
        <v>976</v>
      </c>
      <c r="D122" s="62" t="s">
        <v>90</v>
      </c>
      <c r="E122" s="75" t="s">
        <v>179</v>
      </c>
    </row>
    <row r="123" spans="1:5" ht="36">
      <c r="A123" s="19">
        <v>111</v>
      </c>
      <c r="B123" s="67" t="s">
        <v>160</v>
      </c>
      <c r="C123" s="23">
        <v>3252</v>
      </c>
      <c r="D123" s="62" t="s">
        <v>90</v>
      </c>
      <c r="E123" s="75" t="s">
        <v>181</v>
      </c>
    </row>
    <row r="124" spans="1:5" ht="36">
      <c r="A124" s="19">
        <v>112</v>
      </c>
      <c r="B124" s="67" t="s">
        <v>161</v>
      </c>
      <c r="C124" s="23">
        <v>325</v>
      </c>
      <c r="D124" s="62" t="s">
        <v>90</v>
      </c>
      <c r="E124" s="75" t="s">
        <v>181</v>
      </c>
    </row>
    <row r="125" spans="1:5" ht="43.2">
      <c r="A125" s="19">
        <v>113</v>
      </c>
      <c r="B125" s="67" t="s">
        <v>162</v>
      </c>
      <c r="C125" s="23">
        <v>4065</v>
      </c>
      <c r="D125" s="62" t="s">
        <v>90</v>
      </c>
      <c r="E125" s="75" t="s">
        <v>180</v>
      </c>
    </row>
    <row r="126" spans="1:5" ht="43.2">
      <c r="A126" s="19">
        <v>114</v>
      </c>
      <c r="B126" s="67" t="s">
        <v>163</v>
      </c>
      <c r="C126" s="23">
        <v>325</v>
      </c>
      <c r="D126" s="62" t="s">
        <v>90</v>
      </c>
      <c r="E126" s="75" t="s">
        <v>180</v>
      </c>
    </row>
    <row r="127" spans="1:5" ht="43.2">
      <c r="A127" s="19">
        <v>115</v>
      </c>
      <c r="B127" s="67" t="s">
        <v>164</v>
      </c>
      <c r="C127" s="23">
        <v>2033</v>
      </c>
      <c r="D127" s="62" t="s">
        <v>90</v>
      </c>
      <c r="E127" s="75" t="s">
        <v>181</v>
      </c>
    </row>
    <row r="128" spans="1:5" ht="36">
      <c r="A128" s="19">
        <v>116</v>
      </c>
      <c r="B128" s="67" t="s">
        <v>165</v>
      </c>
      <c r="C128" s="23">
        <v>488</v>
      </c>
      <c r="D128" s="62" t="s">
        <v>90</v>
      </c>
      <c r="E128" s="75" t="s">
        <v>181</v>
      </c>
    </row>
    <row r="129" spans="1:5" ht="43.2">
      <c r="A129" s="19">
        <v>117</v>
      </c>
      <c r="B129" s="67" t="s">
        <v>166</v>
      </c>
      <c r="C129" s="23">
        <v>3252</v>
      </c>
      <c r="D129" s="62" t="s">
        <v>90</v>
      </c>
      <c r="E129" s="75" t="s">
        <v>179</v>
      </c>
    </row>
    <row r="130" spans="1:5" ht="43.2">
      <c r="A130" s="19">
        <v>118</v>
      </c>
      <c r="B130" s="67" t="s">
        <v>167</v>
      </c>
      <c r="C130" s="23">
        <v>195</v>
      </c>
      <c r="D130" s="62" t="s">
        <v>90</v>
      </c>
      <c r="E130" s="75" t="s">
        <v>179</v>
      </c>
    </row>
    <row r="131" spans="1:5" ht="43.2">
      <c r="A131" s="19">
        <v>119</v>
      </c>
      <c r="B131" s="67" t="s">
        <v>168</v>
      </c>
      <c r="C131" s="23">
        <v>3740</v>
      </c>
      <c r="D131" s="62" t="s">
        <v>90</v>
      </c>
      <c r="E131" s="75" t="s">
        <v>178</v>
      </c>
    </row>
    <row r="132" spans="1:5" ht="43.2">
      <c r="A132" s="19">
        <v>120</v>
      </c>
      <c r="B132" s="67" t="s">
        <v>169</v>
      </c>
      <c r="C132" s="23">
        <v>195</v>
      </c>
      <c r="D132" s="62" t="s">
        <v>90</v>
      </c>
      <c r="E132" s="75" t="s">
        <v>178</v>
      </c>
    </row>
    <row r="133" spans="1:5" ht="43.2">
      <c r="A133" s="19">
        <v>121</v>
      </c>
      <c r="B133" s="67" t="s">
        <v>170</v>
      </c>
      <c r="C133" s="23">
        <v>9366</v>
      </c>
      <c r="D133" s="34" t="s">
        <v>90</v>
      </c>
      <c r="E133" s="75" t="s">
        <v>177</v>
      </c>
    </row>
    <row r="134" spans="1:5" ht="43.2">
      <c r="A134" s="19">
        <v>122</v>
      </c>
      <c r="B134" s="57" t="s">
        <v>171</v>
      </c>
      <c r="C134" s="23">
        <v>17854</v>
      </c>
      <c r="D134" s="34" t="s">
        <v>90</v>
      </c>
      <c r="E134" s="75" t="s">
        <v>176</v>
      </c>
    </row>
    <row r="135" spans="1:5" ht="36">
      <c r="A135" s="19">
        <v>123</v>
      </c>
      <c r="B135" s="57" t="s">
        <v>172</v>
      </c>
      <c r="C135" s="23">
        <v>2862</v>
      </c>
      <c r="D135" s="34" t="s">
        <v>90</v>
      </c>
      <c r="E135" s="75" t="s">
        <v>176</v>
      </c>
    </row>
    <row r="136" spans="1:5" ht="43.2">
      <c r="A136" s="19">
        <v>124</v>
      </c>
      <c r="B136" s="57" t="s">
        <v>173</v>
      </c>
      <c r="C136" s="23">
        <v>6585</v>
      </c>
      <c r="D136" s="34" t="s">
        <v>90</v>
      </c>
      <c r="E136" s="75" t="s">
        <v>175</v>
      </c>
    </row>
    <row r="137" spans="1:5">
      <c r="A137" s="104" t="s">
        <v>174</v>
      </c>
      <c r="B137" s="105"/>
      <c r="C137" s="68">
        <f>SUM(C69:C136)</f>
        <v>382647</v>
      </c>
      <c r="D137" s="59"/>
      <c r="E137" s="76"/>
    </row>
    <row r="139" spans="1:5">
      <c r="A139" s="113" t="s">
        <v>101</v>
      </c>
      <c r="B139" s="113"/>
    </row>
    <row r="140" spans="1:5">
      <c r="A140" s="55"/>
      <c r="B140" s="56" t="s">
        <v>183</v>
      </c>
    </row>
  </sheetData>
  <mergeCells count="13">
    <mergeCell ref="A139:B139"/>
    <mergeCell ref="A59:B59"/>
    <mergeCell ref="A137:B137"/>
    <mergeCell ref="A31:B31"/>
    <mergeCell ref="A58:B58"/>
    <mergeCell ref="A68:B68"/>
    <mergeCell ref="A60:E60"/>
    <mergeCell ref="A61:E61"/>
    <mergeCell ref="A1:E1"/>
    <mergeCell ref="A2:E2"/>
    <mergeCell ref="A3:E3"/>
    <mergeCell ref="A6:B6"/>
    <mergeCell ref="D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" workbookViewId="0">
      <selection activeCell="A65" sqref="A65:XFD65"/>
    </sheetView>
  </sheetViews>
  <sheetFormatPr defaultRowHeight="14.4"/>
  <cols>
    <col min="1" max="1" width="4.69921875" style="3" customWidth="1"/>
    <col min="2" max="2" width="29.69921875" style="4" customWidth="1"/>
    <col min="3" max="3" width="21.8984375" style="5" customWidth="1"/>
    <col min="4" max="4" width="8.796875" style="24"/>
    <col min="5" max="5" width="8.796875" style="28"/>
    <col min="6" max="16384" width="8.796875" style="1"/>
  </cols>
  <sheetData>
    <row r="1" spans="1:6" s="25" customFormat="1">
      <c r="B1" s="123" t="s">
        <v>49</v>
      </c>
      <c r="C1" s="123"/>
      <c r="D1" s="123"/>
      <c r="E1" s="123"/>
      <c r="F1" s="123"/>
    </row>
    <row r="2" spans="1:6" s="25" customFormat="1">
      <c r="B2" s="123" t="s">
        <v>40</v>
      </c>
      <c r="C2" s="123"/>
      <c r="D2" s="123"/>
      <c r="E2" s="123"/>
      <c r="F2" s="123"/>
    </row>
    <row r="3" spans="1:6" s="25" customFormat="1">
      <c r="B3" s="123" t="s">
        <v>41</v>
      </c>
      <c r="C3" s="123"/>
      <c r="D3" s="123"/>
      <c r="E3" s="123"/>
      <c r="F3" s="123"/>
    </row>
    <row r="4" spans="1:6" s="25" customFormat="1">
      <c r="B4" s="123" t="s">
        <v>42</v>
      </c>
      <c r="C4" s="123"/>
      <c r="D4" s="123"/>
      <c r="E4" s="123"/>
      <c r="F4" s="123"/>
    </row>
    <row r="7" spans="1:6">
      <c r="A7" s="120" t="s">
        <v>50</v>
      </c>
      <c r="B7" s="120"/>
      <c r="C7" s="120"/>
      <c r="D7" s="120"/>
      <c r="E7" s="120"/>
      <c r="F7" s="120"/>
    </row>
    <row r="8" spans="1:6">
      <c r="A8" s="120" t="s">
        <v>51</v>
      </c>
      <c r="B8" s="120"/>
      <c r="C8" s="120"/>
      <c r="D8" s="120"/>
      <c r="E8" s="120"/>
      <c r="F8" s="120"/>
    </row>
    <row r="9" spans="1:6">
      <c r="A9" s="120" t="s">
        <v>55</v>
      </c>
      <c r="B9" s="120"/>
      <c r="C9" s="120"/>
      <c r="D9" s="120"/>
      <c r="E9" s="120"/>
      <c r="F9" s="120"/>
    </row>
    <row r="11" spans="1:6" s="24" customFormat="1" ht="28.8">
      <c r="A11" s="26" t="s">
        <v>33</v>
      </c>
      <c r="B11" s="26" t="s">
        <v>43</v>
      </c>
      <c r="C11" s="27" t="s">
        <v>56</v>
      </c>
      <c r="D11" s="121" t="s">
        <v>45</v>
      </c>
      <c r="E11" s="122"/>
    </row>
    <row r="12" spans="1:6">
      <c r="A12" s="116" t="s">
        <v>1</v>
      </c>
      <c r="B12" s="117"/>
      <c r="C12" s="30">
        <v>256842</v>
      </c>
      <c r="D12" s="121"/>
      <c r="E12" s="122"/>
    </row>
    <row r="13" spans="1:6">
      <c r="A13" s="21">
        <v>1</v>
      </c>
      <c r="B13" s="22" t="s">
        <v>2</v>
      </c>
      <c r="C13" s="23">
        <v>16260</v>
      </c>
      <c r="D13" s="118" t="s">
        <v>53</v>
      </c>
      <c r="E13" s="119"/>
    </row>
    <row r="14" spans="1:6" ht="43.2">
      <c r="A14" s="21">
        <v>2</v>
      </c>
      <c r="B14" s="22" t="s">
        <v>57</v>
      </c>
      <c r="C14" s="23">
        <v>6664</v>
      </c>
      <c r="D14" s="118" t="s">
        <v>53</v>
      </c>
      <c r="E14" s="119"/>
    </row>
    <row r="15" spans="1:6">
      <c r="A15" s="21">
        <v>3</v>
      </c>
      <c r="B15" s="22" t="s">
        <v>13</v>
      </c>
      <c r="C15" s="23">
        <v>2614</v>
      </c>
      <c r="D15" s="118" t="s">
        <v>53</v>
      </c>
      <c r="E15" s="119"/>
    </row>
    <row r="16" spans="1:6">
      <c r="A16" s="21">
        <v>4</v>
      </c>
      <c r="B16" s="22" t="s">
        <v>3</v>
      </c>
      <c r="C16" s="23">
        <v>2439</v>
      </c>
      <c r="D16" s="118" t="s">
        <v>53</v>
      </c>
      <c r="E16" s="119"/>
    </row>
    <row r="17" spans="1:5" ht="43.2">
      <c r="A17" s="21">
        <v>5</v>
      </c>
      <c r="B17" s="22" t="s">
        <v>58</v>
      </c>
      <c r="C17" s="23">
        <v>4065</v>
      </c>
      <c r="D17" s="118" t="s">
        <v>53</v>
      </c>
      <c r="E17" s="119"/>
    </row>
    <row r="18" spans="1:5">
      <c r="A18" s="21">
        <v>6</v>
      </c>
      <c r="B18" s="22" t="s">
        <v>59</v>
      </c>
      <c r="C18" s="23">
        <v>3659</v>
      </c>
      <c r="D18" s="118" t="s">
        <v>53</v>
      </c>
      <c r="E18" s="119"/>
    </row>
    <row r="19" spans="1:5">
      <c r="A19" s="21">
        <v>7</v>
      </c>
      <c r="B19" s="22" t="s">
        <v>60</v>
      </c>
      <c r="C19" s="23">
        <v>1220</v>
      </c>
      <c r="D19" s="118" t="s">
        <v>53</v>
      </c>
      <c r="E19" s="119"/>
    </row>
    <row r="20" spans="1:5">
      <c r="A20" s="21">
        <v>8</v>
      </c>
      <c r="B20" s="22" t="s">
        <v>61</v>
      </c>
      <c r="C20" s="23">
        <v>4878</v>
      </c>
      <c r="D20" s="118" t="s">
        <v>53</v>
      </c>
      <c r="E20" s="119"/>
    </row>
    <row r="21" spans="1:5" ht="28.8">
      <c r="A21" s="21">
        <v>9</v>
      </c>
      <c r="B21" s="22" t="s">
        <v>62</v>
      </c>
      <c r="C21" s="23">
        <v>6420</v>
      </c>
      <c r="D21" s="118" t="s">
        <v>53</v>
      </c>
      <c r="E21" s="119"/>
    </row>
    <row r="22" spans="1:5" ht="28.8">
      <c r="A22" s="21">
        <v>10</v>
      </c>
      <c r="B22" s="22" t="s">
        <v>63</v>
      </c>
      <c r="C22" s="23">
        <v>2195</v>
      </c>
      <c r="D22" s="118" t="s">
        <v>53</v>
      </c>
      <c r="E22" s="119"/>
    </row>
    <row r="23" spans="1:5" ht="28.8">
      <c r="A23" s="21">
        <v>11</v>
      </c>
      <c r="B23" s="22" t="s">
        <v>64</v>
      </c>
      <c r="C23" s="23">
        <v>169844</v>
      </c>
      <c r="D23" s="118" t="s">
        <v>65</v>
      </c>
      <c r="E23" s="119"/>
    </row>
    <row r="24" spans="1:5" ht="28.8">
      <c r="A24" s="21">
        <v>12</v>
      </c>
      <c r="B24" s="22" t="s">
        <v>66</v>
      </c>
      <c r="C24" s="23">
        <v>1626</v>
      </c>
      <c r="D24" s="118" t="s">
        <v>53</v>
      </c>
      <c r="E24" s="119"/>
    </row>
    <row r="25" spans="1:5" ht="28.8">
      <c r="A25" s="21">
        <v>13</v>
      </c>
      <c r="B25" s="22" t="s">
        <v>31</v>
      </c>
      <c r="C25" s="23">
        <v>1220</v>
      </c>
      <c r="D25" s="118" t="s">
        <v>53</v>
      </c>
      <c r="E25" s="119"/>
    </row>
    <row r="26" spans="1:5">
      <c r="A26" s="21">
        <v>14</v>
      </c>
      <c r="B26" s="22" t="s">
        <v>12</v>
      </c>
      <c r="C26" s="23">
        <v>407</v>
      </c>
      <c r="D26" s="118" t="s">
        <v>53</v>
      </c>
      <c r="E26" s="119"/>
    </row>
    <row r="27" spans="1:5">
      <c r="A27" s="21">
        <v>15</v>
      </c>
      <c r="B27" s="22" t="s">
        <v>67</v>
      </c>
      <c r="C27" s="23">
        <v>813</v>
      </c>
      <c r="D27" s="118" t="s">
        <v>53</v>
      </c>
      <c r="E27" s="119"/>
    </row>
    <row r="28" spans="1:5" ht="28.8">
      <c r="A28" s="21">
        <v>16</v>
      </c>
      <c r="B28" s="22" t="s">
        <v>68</v>
      </c>
      <c r="C28" s="23">
        <v>2195</v>
      </c>
      <c r="D28" s="118" t="s">
        <v>53</v>
      </c>
      <c r="E28" s="119"/>
    </row>
    <row r="29" spans="1:5">
      <c r="A29" s="21">
        <v>17</v>
      </c>
      <c r="B29" s="22" t="s">
        <v>11</v>
      </c>
      <c r="C29" s="23">
        <v>163</v>
      </c>
      <c r="D29" s="118" t="s">
        <v>53</v>
      </c>
      <c r="E29" s="119"/>
    </row>
    <row r="30" spans="1:5" ht="57.6">
      <c r="A30" s="21">
        <v>18</v>
      </c>
      <c r="B30" s="22" t="s">
        <v>69</v>
      </c>
      <c r="C30" s="23">
        <v>23171</v>
      </c>
      <c r="D30" s="118" t="s">
        <v>53</v>
      </c>
      <c r="E30" s="119"/>
    </row>
    <row r="31" spans="1:5">
      <c r="A31" s="21">
        <v>19</v>
      </c>
      <c r="B31" s="22" t="s">
        <v>14</v>
      </c>
      <c r="C31" s="23">
        <v>650</v>
      </c>
      <c r="D31" s="118" t="s">
        <v>53</v>
      </c>
      <c r="E31" s="119"/>
    </row>
    <row r="32" spans="1:5" ht="43.2">
      <c r="A32" s="21">
        <v>20</v>
      </c>
      <c r="B32" s="22" t="s">
        <v>70</v>
      </c>
      <c r="C32" s="23">
        <v>813</v>
      </c>
      <c r="D32" s="118" t="s">
        <v>53</v>
      </c>
      <c r="E32" s="119"/>
    </row>
    <row r="33" spans="1:5">
      <c r="A33" s="21">
        <v>21</v>
      </c>
      <c r="B33" s="22" t="s">
        <v>29</v>
      </c>
      <c r="C33" s="23">
        <v>407</v>
      </c>
      <c r="D33" s="118" t="s">
        <v>53</v>
      </c>
      <c r="E33" s="119"/>
    </row>
    <row r="34" spans="1:5" ht="28.8">
      <c r="A34" s="21">
        <v>22</v>
      </c>
      <c r="B34" s="22" t="s">
        <v>71</v>
      </c>
      <c r="C34" s="23">
        <v>3902</v>
      </c>
      <c r="D34" s="118" t="s">
        <v>53</v>
      </c>
      <c r="E34" s="119"/>
    </row>
    <row r="35" spans="1:5" ht="28.8">
      <c r="A35" s="21">
        <v>23</v>
      </c>
      <c r="B35" s="22" t="s">
        <v>10</v>
      </c>
      <c r="C35" s="23">
        <v>163</v>
      </c>
      <c r="D35" s="118" t="s">
        <v>53</v>
      </c>
      <c r="E35" s="119"/>
    </row>
    <row r="36" spans="1:5">
      <c r="A36" s="21">
        <v>24</v>
      </c>
      <c r="B36" s="22" t="s">
        <v>30</v>
      </c>
      <c r="C36" s="30">
        <v>1057</v>
      </c>
      <c r="D36" s="118" t="s">
        <v>53</v>
      </c>
      <c r="E36" s="119"/>
    </row>
    <row r="37" spans="1:5">
      <c r="A37" s="116" t="s">
        <v>4</v>
      </c>
      <c r="B37" s="117"/>
      <c r="C37" s="23">
        <v>948016</v>
      </c>
      <c r="D37" s="26"/>
      <c r="E37" s="29"/>
    </row>
    <row r="38" spans="1:5">
      <c r="A38" s="21">
        <v>1</v>
      </c>
      <c r="B38" s="22" t="s">
        <v>25</v>
      </c>
      <c r="C38" s="23">
        <v>976</v>
      </c>
      <c r="D38" s="118" t="s">
        <v>53</v>
      </c>
      <c r="E38" s="119"/>
    </row>
    <row r="39" spans="1:5">
      <c r="A39" s="21">
        <v>2</v>
      </c>
      <c r="B39" s="22" t="s">
        <v>24</v>
      </c>
      <c r="C39" s="23">
        <v>32550</v>
      </c>
      <c r="D39" s="118" t="s">
        <v>53</v>
      </c>
      <c r="E39" s="119"/>
    </row>
    <row r="40" spans="1:5" ht="28.8">
      <c r="A40" s="21">
        <v>3</v>
      </c>
      <c r="B40" s="22" t="s">
        <v>72</v>
      </c>
      <c r="C40" s="23">
        <v>93039</v>
      </c>
      <c r="D40" s="118" t="s">
        <v>53</v>
      </c>
      <c r="E40" s="119"/>
    </row>
    <row r="41" spans="1:5" ht="28.8">
      <c r="A41" s="21">
        <v>4</v>
      </c>
      <c r="B41" s="22" t="s">
        <v>73</v>
      </c>
      <c r="C41" s="23">
        <v>549430</v>
      </c>
      <c r="D41" s="118" t="s">
        <v>53</v>
      </c>
      <c r="E41" s="119"/>
    </row>
    <row r="42" spans="1:5">
      <c r="A42" s="21">
        <v>5</v>
      </c>
      <c r="B42" s="22" t="s">
        <v>21</v>
      </c>
      <c r="C42" s="23">
        <v>407</v>
      </c>
      <c r="D42" s="118" t="s">
        <v>53</v>
      </c>
      <c r="E42" s="119"/>
    </row>
    <row r="43" spans="1:5">
      <c r="A43" s="21">
        <v>6</v>
      </c>
      <c r="B43" s="22" t="s">
        <v>17</v>
      </c>
      <c r="C43" s="23">
        <v>650</v>
      </c>
      <c r="D43" s="118" t="s">
        <v>53</v>
      </c>
      <c r="E43" s="119"/>
    </row>
    <row r="44" spans="1:5" ht="28.8">
      <c r="A44" s="21">
        <v>7</v>
      </c>
      <c r="B44" s="22" t="s">
        <v>74</v>
      </c>
      <c r="C44" s="23">
        <v>1626</v>
      </c>
      <c r="D44" s="118" t="s">
        <v>53</v>
      </c>
      <c r="E44" s="119"/>
    </row>
    <row r="45" spans="1:5">
      <c r="A45" s="21">
        <v>8</v>
      </c>
      <c r="B45" s="22" t="s">
        <v>26</v>
      </c>
      <c r="C45" s="23">
        <v>5556</v>
      </c>
      <c r="D45" s="118" t="s">
        <v>53</v>
      </c>
      <c r="E45" s="119"/>
    </row>
    <row r="46" spans="1:5">
      <c r="A46" s="21">
        <v>9</v>
      </c>
      <c r="B46" s="22" t="s">
        <v>23</v>
      </c>
      <c r="C46" s="23">
        <v>220</v>
      </c>
      <c r="D46" s="118" t="s">
        <v>53</v>
      </c>
      <c r="E46" s="119"/>
    </row>
    <row r="47" spans="1:5" ht="28.8">
      <c r="A47" s="21">
        <v>10</v>
      </c>
      <c r="B47" s="22" t="s">
        <v>22</v>
      </c>
      <c r="C47" s="23">
        <v>180</v>
      </c>
      <c r="D47" s="118" t="s">
        <v>53</v>
      </c>
      <c r="E47" s="119"/>
    </row>
    <row r="48" spans="1:5" ht="28.8">
      <c r="A48" s="21">
        <v>11</v>
      </c>
      <c r="B48" s="22" t="s">
        <v>36</v>
      </c>
      <c r="C48" s="23">
        <v>569</v>
      </c>
      <c r="D48" s="118" t="s">
        <v>53</v>
      </c>
      <c r="E48" s="119"/>
    </row>
    <row r="49" spans="1:5" ht="28.8">
      <c r="A49" s="21">
        <v>12</v>
      </c>
      <c r="B49" s="22" t="s">
        <v>75</v>
      </c>
      <c r="C49" s="23">
        <v>488</v>
      </c>
      <c r="D49" s="118" t="s">
        <v>53</v>
      </c>
      <c r="E49" s="119"/>
    </row>
    <row r="50" spans="1:5" ht="28.8">
      <c r="A50" s="21">
        <v>13</v>
      </c>
      <c r="B50" s="22" t="s">
        <v>76</v>
      </c>
      <c r="C50" s="23">
        <v>1951</v>
      </c>
      <c r="D50" s="118" t="s">
        <v>53</v>
      </c>
      <c r="E50" s="119"/>
    </row>
    <row r="51" spans="1:5" ht="28.8">
      <c r="A51" s="21">
        <v>14</v>
      </c>
      <c r="B51" s="22" t="s">
        <v>77</v>
      </c>
      <c r="C51" s="23">
        <v>3089</v>
      </c>
      <c r="D51" s="118" t="s">
        <v>53</v>
      </c>
      <c r="E51" s="119"/>
    </row>
    <row r="52" spans="1:5" ht="28.8">
      <c r="A52" s="21">
        <v>15</v>
      </c>
      <c r="B52" s="22" t="s">
        <v>78</v>
      </c>
      <c r="C52" s="23">
        <v>62620</v>
      </c>
      <c r="D52" s="118" t="s">
        <v>53</v>
      </c>
      <c r="E52" s="119"/>
    </row>
    <row r="53" spans="1:5" ht="28.8">
      <c r="A53" s="21">
        <v>16</v>
      </c>
      <c r="B53" s="22" t="s">
        <v>79</v>
      </c>
      <c r="C53" s="23">
        <v>158668</v>
      </c>
      <c r="D53" s="118" t="s">
        <v>53</v>
      </c>
      <c r="E53" s="119"/>
    </row>
    <row r="54" spans="1:5">
      <c r="A54" s="21">
        <v>17</v>
      </c>
      <c r="B54" s="22" t="s">
        <v>19</v>
      </c>
      <c r="C54" s="23">
        <v>7200</v>
      </c>
      <c r="D54" s="118" t="s">
        <v>53</v>
      </c>
      <c r="E54" s="119"/>
    </row>
    <row r="55" spans="1:5" ht="43.2">
      <c r="A55" s="21">
        <v>18</v>
      </c>
      <c r="B55" s="22" t="s">
        <v>80</v>
      </c>
      <c r="C55" s="23">
        <v>6504</v>
      </c>
      <c r="D55" s="118" t="s">
        <v>53</v>
      </c>
      <c r="E55" s="119"/>
    </row>
    <row r="56" spans="1:5">
      <c r="A56" s="21">
        <v>19</v>
      </c>
      <c r="B56" s="22" t="s">
        <v>6</v>
      </c>
      <c r="C56" s="23">
        <v>407</v>
      </c>
      <c r="D56" s="118" t="s">
        <v>53</v>
      </c>
      <c r="E56" s="119"/>
    </row>
    <row r="57" spans="1:5">
      <c r="A57" s="21">
        <v>20</v>
      </c>
      <c r="B57" s="22" t="s">
        <v>81</v>
      </c>
      <c r="C57" s="23">
        <v>6504</v>
      </c>
      <c r="D57" s="118" t="s">
        <v>53</v>
      </c>
      <c r="E57" s="119"/>
    </row>
    <row r="58" spans="1:5">
      <c r="A58" s="21">
        <v>21</v>
      </c>
      <c r="B58" s="22" t="s">
        <v>16</v>
      </c>
      <c r="C58" s="23">
        <v>98</v>
      </c>
      <c r="D58" s="118" t="s">
        <v>53</v>
      </c>
      <c r="E58" s="119"/>
    </row>
    <row r="59" spans="1:5" ht="28.8">
      <c r="A59" s="21">
        <v>22</v>
      </c>
      <c r="B59" s="22" t="s">
        <v>82</v>
      </c>
      <c r="C59" s="23">
        <v>2358</v>
      </c>
      <c r="D59" s="118" t="s">
        <v>53</v>
      </c>
      <c r="E59" s="119"/>
    </row>
    <row r="60" spans="1:5">
      <c r="A60" s="21">
        <v>23</v>
      </c>
      <c r="B60" s="22" t="s">
        <v>20</v>
      </c>
      <c r="C60" s="23">
        <v>163</v>
      </c>
      <c r="D60" s="118" t="s">
        <v>53</v>
      </c>
      <c r="E60" s="119"/>
    </row>
    <row r="61" spans="1:5">
      <c r="A61" s="21">
        <v>24</v>
      </c>
      <c r="B61" s="22" t="s">
        <v>27</v>
      </c>
      <c r="C61" s="23">
        <v>4878</v>
      </c>
      <c r="D61" s="118" t="s">
        <v>53</v>
      </c>
      <c r="E61" s="119"/>
    </row>
    <row r="62" spans="1:5" ht="43.2">
      <c r="A62" s="21">
        <v>25</v>
      </c>
      <c r="B62" s="22" t="s">
        <v>83</v>
      </c>
      <c r="C62" s="23">
        <v>6098</v>
      </c>
      <c r="D62" s="118" t="s">
        <v>53</v>
      </c>
      <c r="E62" s="119"/>
    </row>
    <row r="63" spans="1:5">
      <c r="A63" s="21">
        <v>26</v>
      </c>
      <c r="B63" s="22" t="s">
        <v>18</v>
      </c>
      <c r="C63" s="23">
        <v>1789</v>
      </c>
      <c r="D63" s="118" t="s">
        <v>53</v>
      </c>
      <c r="E63" s="119"/>
    </row>
    <row r="64" spans="1:5">
      <c r="A64" s="116" t="s">
        <v>84</v>
      </c>
      <c r="B64" s="117"/>
      <c r="C64" s="30">
        <v>0</v>
      </c>
      <c r="D64" s="118"/>
      <c r="E64" s="119"/>
    </row>
    <row r="65" spans="1:5">
      <c r="A65" s="116" t="s">
        <v>28</v>
      </c>
      <c r="B65" s="117"/>
      <c r="C65" s="30">
        <v>1204858</v>
      </c>
      <c r="D65" s="118"/>
      <c r="E65" s="119"/>
    </row>
    <row r="66" spans="1:5">
      <c r="A66" s="3" t="s">
        <v>85</v>
      </c>
    </row>
  </sheetData>
  <mergeCells count="65">
    <mergeCell ref="A8:F8"/>
    <mergeCell ref="B1:F1"/>
    <mergeCell ref="B2:F2"/>
    <mergeCell ref="B3:F3"/>
    <mergeCell ref="B4:F4"/>
    <mergeCell ref="A7:F7"/>
    <mergeCell ref="D20:E20"/>
    <mergeCell ref="A9:F9"/>
    <mergeCell ref="A12:B1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5:E45"/>
    <mergeCell ref="D33:E33"/>
    <mergeCell ref="D34:E34"/>
    <mergeCell ref="D35:E35"/>
    <mergeCell ref="D36:E36"/>
    <mergeCell ref="D38:E38"/>
    <mergeCell ref="D39:E39"/>
    <mergeCell ref="D40:E40"/>
    <mergeCell ref="D41:E41"/>
    <mergeCell ref="D42:E42"/>
    <mergeCell ref="D43:E43"/>
    <mergeCell ref="D44:E44"/>
    <mergeCell ref="D57:E57"/>
    <mergeCell ref="D46:E46"/>
    <mergeCell ref="D47:E47"/>
    <mergeCell ref="D48:E48"/>
    <mergeCell ref="D49:E49"/>
    <mergeCell ref="D50:E50"/>
    <mergeCell ref="D51:E51"/>
    <mergeCell ref="A37:B37"/>
    <mergeCell ref="A64:B64"/>
    <mergeCell ref="A65:B65"/>
    <mergeCell ref="D64:E64"/>
    <mergeCell ref="D65:E6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10" workbookViewId="0">
      <selection activeCell="C16" sqref="C16"/>
    </sheetView>
  </sheetViews>
  <sheetFormatPr defaultRowHeight="14.4"/>
  <cols>
    <col min="1" max="1" width="4.5" style="3" customWidth="1"/>
    <col min="2" max="2" width="46.796875" style="4" customWidth="1"/>
    <col min="3" max="3" width="13.09765625" style="5" customWidth="1"/>
    <col min="4" max="4" width="13.09765625" style="1" customWidth="1"/>
    <col min="5" max="16384" width="8.796875" style="1"/>
  </cols>
  <sheetData>
    <row r="1" spans="1:4">
      <c r="B1" s="129" t="s">
        <v>49</v>
      </c>
      <c r="C1" s="129"/>
      <c r="D1" s="129"/>
    </row>
    <row r="2" spans="1:4">
      <c r="B2" s="129" t="s">
        <v>40</v>
      </c>
      <c r="C2" s="129"/>
      <c r="D2" s="129"/>
    </row>
    <row r="3" spans="1:4">
      <c r="B3" s="129" t="s">
        <v>41</v>
      </c>
      <c r="C3" s="129"/>
      <c r="D3" s="129"/>
    </row>
    <row r="4" spans="1:4">
      <c r="B4" s="129" t="s">
        <v>42</v>
      </c>
      <c r="C4" s="129"/>
      <c r="D4" s="129"/>
    </row>
    <row r="5" spans="1:4">
      <c r="B5" s="11"/>
      <c r="C5" s="12"/>
    </row>
    <row r="6" spans="1:4">
      <c r="B6" s="11"/>
      <c r="C6" s="12"/>
    </row>
    <row r="7" spans="1:4" ht="18">
      <c r="A7" s="126" t="s">
        <v>50</v>
      </c>
      <c r="B7" s="126"/>
      <c r="C7" s="126"/>
      <c r="D7" s="126"/>
    </row>
    <row r="8" spans="1:4" ht="18">
      <c r="A8" s="126" t="s">
        <v>51</v>
      </c>
      <c r="B8" s="126"/>
      <c r="C8" s="126"/>
      <c r="D8" s="126"/>
    </row>
    <row r="9" spans="1:4" ht="18">
      <c r="A9" s="126" t="s">
        <v>52</v>
      </c>
      <c r="B9" s="126"/>
      <c r="C9" s="126"/>
      <c r="D9" s="126"/>
    </row>
    <row r="10" spans="1:4" ht="18">
      <c r="A10" s="130"/>
      <c r="B10" s="130"/>
      <c r="C10" s="130"/>
      <c r="D10" s="130"/>
    </row>
    <row r="11" spans="1:4" s="15" customFormat="1" ht="43.2">
      <c r="A11" s="13" t="s">
        <v>33</v>
      </c>
      <c r="B11" s="13" t="s">
        <v>43</v>
      </c>
      <c r="C11" s="14" t="s">
        <v>44</v>
      </c>
      <c r="D11" s="13" t="s">
        <v>45</v>
      </c>
    </row>
    <row r="12" spans="1:4" s="10" customFormat="1" ht="15.6">
      <c r="A12" s="127" t="s">
        <v>1</v>
      </c>
      <c r="B12" s="128"/>
      <c r="C12" s="9">
        <f>C13+C14+C15+C16+C17+C18+C19+C20+C21+C22+C23+C24+C25+C26+C27+C28+C29+C30+C31+C32+C33+C34+C35+C36</f>
        <v>226940</v>
      </c>
      <c r="D12" s="16"/>
    </row>
    <row r="13" spans="1:4" s="2" customFormat="1" ht="24">
      <c r="A13" s="6">
        <v>1</v>
      </c>
      <c r="B13" s="7" t="s">
        <v>86</v>
      </c>
      <c r="C13" s="8">
        <f>100+750+350+300+400+800</f>
        <v>2700</v>
      </c>
      <c r="D13" s="19" t="s">
        <v>53</v>
      </c>
    </row>
    <row r="14" spans="1:4" s="2" customFormat="1" ht="13.8">
      <c r="A14" s="6">
        <v>2</v>
      </c>
      <c r="B14" s="7" t="s">
        <v>87</v>
      </c>
      <c r="C14" s="8">
        <v>4800</v>
      </c>
      <c r="D14" s="19" t="s">
        <v>53</v>
      </c>
    </row>
    <row r="15" spans="1:4" s="2" customFormat="1" ht="13.8">
      <c r="A15" s="6">
        <v>3</v>
      </c>
      <c r="B15" s="7" t="s">
        <v>88</v>
      </c>
      <c r="C15" s="8">
        <v>200</v>
      </c>
      <c r="D15" s="19" t="s">
        <v>53</v>
      </c>
    </row>
    <row r="16" spans="1:4" s="2" customFormat="1" ht="13.8">
      <c r="A16" s="6">
        <v>4</v>
      </c>
      <c r="B16" s="7" t="s">
        <v>89</v>
      </c>
      <c r="C16" s="8"/>
      <c r="D16" s="19" t="s">
        <v>53</v>
      </c>
    </row>
    <row r="17" spans="1:4" s="2" customFormat="1" ht="13.8">
      <c r="A17" s="6">
        <v>5</v>
      </c>
      <c r="B17" s="7"/>
      <c r="C17" s="8"/>
      <c r="D17" s="19" t="s">
        <v>53</v>
      </c>
    </row>
    <row r="18" spans="1:4" s="2" customFormat="1" ht="13.8">
      <c r="A18" s="6">
        <v>6</v>
      </c>
      <c r="B18" s="7"/>
      <c r="C18" s="8"/>
      <c r="D18" s="19" t="s">
        <v>53</v>
      </c>
    </row>
    <row r="19" spans="1:4" s="2" customFormat="1" ht="13.8">
      <c r="A19" s="6">
        <v>7</v>
      </c>
      <c r="B19" s="7"/>
      <c r="C19" s="8"/>
      <c r="D19" s="19" t="s">
        <v>53</v>
      </c>
    </row>
    <row r="20" spans="1:4" s="2" customFormat="1" ht="13.8">
      <c r="A20" s="6">
        <v>8</v>
      </c>
      <c r="B20" s="7"/>
      <c r="C20" s="8"/>
      <c r="D20" s="19" t="s">
        <v>53</v>
      </c>
    </row>
    <row r="21" spans="1:4" s="2" customFormat="1" ht="13.8">
      <c r="A21" s="6">
        <v>9</v>
      </c>
      <c r="B21" s="7"/>
      <c r="C21" s="8"/>
      <c r="D21" s="19" t="s">
        <v>53</v>
      </c>
    </row>
    <row r="22" spans="1:4" s="2" customFormat="1" ht="13.8">
      <c r="A22" s="6">
        <v>10</v>
      </c>
      <c r="B22" s="7"/>
      <c r="C22" s="8"/>
      <c r="D22" s="19" t="s">
        <v>53</v>
      </c>
    </row>
    <row r="23" spans="1:4" s="2" customFormat="1" ht="13.8">
      <c r="A23" s="6">
        <v>11</v>
      </c>
      <c r="B23" s="7"/>
      <c r="C23" s="8"/>
      <c r="D23" s="19" t="s">
        <v>53</v>
      </c>
    </row>
    <row r="24" spans="1:4" s="2" customFormat="1" ht="13.8">
      <c r="A24" s="6">
        <v>12</v>
      </c>
      <c r="B24" s="7"/>
      <c r="C24" s="8"/>
      <c r="D24" s="19" t="s">
        <v>53</v>
      </c>
    </row>
    <row r="25" spans="1:4" s="2" customFormat="1" ht="13.8">
      <c r="A25" s="6">
        <v>13</v>
      </c>
      <c r="B25" s="7"/>
      <c r="C25" s="8"/>
      <c r="D25" s="19" t="s">
        <v>53</v>
      </c>
    </row>
    <row r="26" spans="1:4" s="2" customFormat="1" ht="13.8">
      <c r="A26" s="6">
        <v>14</v>
      </c>
      <c r="B26" s="7"/>
      <c r="C26" s="8"/>
      <c r="D26" s="19" t="s">
        <v>53</v>
      </c>
    </row>
    <row r="27" spans="1:4" s="2" customFormat="1" ht="13.8">
      <c r="A27" s="6">
        <v>15</v>
      </c>
      <c r="B27" s="7"/>
      <c r="C27" s="8"/>
      <c r="D27" s="19" t="s">
        <v>53</v>
      </c>
    </row>
    <row r="28" spans="1:4" s="2" customFormat="1" ht="13.8">
      <c r="A28" s="6">
        <v>16</v>
      </c>
      <c r="B28" s="7"/>
      <c r="C28" s="8"/>
      <c r="D28" s="19" t="s">
        <v>53</v>
      </c>
    </row>
    <row r="29" spans="1:4" s="2" customFormat="1" ht="13.8">
      <c r="A29" s="6">
        <v>17</v>
      </c>
      <c r="B29" s="7"/>
      <c r="C29" s="8"/>
      <c r="D29" s="19" t="s">
        <v>53</v>
      </c>
    </row>
    <row r="30" spans="1:4" s="2" customFormat="1" ht="13.8">
      <c r="A30" s="6">
        <v>18</v>
      </c>
      <c r="B30" s="7"/>
      <c r="C30" s="8"/>
      <c r="D30" s="19" t="s">
        <v>53</v>
      </c>
    </row>
    <row r="31" spans="1:4" s="2" customFormat="1" ht="13.8">
      <c r="A31" s="6">
        <v>19</v>
      </c>
      <c r="B31" s="7"/>
      <c r="C31" s="8"/>
      <c r="D31" s="19" t="s">
        <v>53</v>
      </c>
    </row>
    <row r="32" spans="1:4" s="2" customFormat="1" ht="13.8">
      <c r="A32" s="6">
        <v>20</v>
      </c>
      <c r="B32" s="7"/>
      <c r="C32" s="8"/>
      <c r="D32" s="19" t="s">
        <v>53</v>
      </c>
    </row>
    <row r="33" spans="1:4" s="2" customFormat="1" ht="13.8">
      <c r="A33" s="6">
        <v>21</v>
      </c>
      <c r="B33" s="7"/>
      <c r="C33" s="8"/>
      <c r="D33" s="19" t="s">
        <v>53</v>
      </c>
    </row>
    <row r="34" spans="1:4" s="2" customFormat="1" ht="13.8">
      <c r="A34" s="6">
        <v>22</v>
      </c>
      <c r="B34" s="7"/>
      <c r="C34" s="8"/>
      <c r="D34" s="19" t="s">
        <v>53</v>
      </c>
    </row>
    <row r="35" spans="1:4" s="2" customFormat="1" ht="51">
      <c r="A35" s="6">
        <v>23</v>
      </c>
      <c r="B35" s="7" t="s">
        <v>5</v>
      </c>
      <c r="C35" s="8">
        <v>218240</v>
      </c>
      <c r="D35" s="20" t="s">
        <v>54</v>
      </c>
    </row>
    <row r="36" spans="1:4" s="2" customFormat="1" ht="13.8">
      <c r="A36" s="6">
        <v>24</v>
      </c>
      <c r="B36" s="7" t="s">
        <v>32</v>
      </c>
      <c r="C36" s="8">
        <v>1000</v>
      </c>
      <c r="D36" s="19" t="s">
        <v>53</v>
      </c>
    </row>
    <row r="37" spans="1:4" s="2" customFormat="1" ht="15.6">
      <c r="A37" s="127" t="s">
        <v>4</v>
      </c>
      <c r="B37" s="128"/>
      <c r="C37" s="9">
        <f>C38+C39+C40+C41+C42+C43+C44+C45+C46+C47+C48+C49+C50+C51+C52+C53+C54+C55+C56+C57+C58+C59+C60+C62+C61</f>
        <v>84986</v>
      </c>
      <c r="D37" s="17"/>
    </row>
    <row r="38" spans="1:4" s="2" customFormat="1" ht="13.8">
      <c r="A38" s="6">
        <v>1</v>
      </c>
      <c r="B38" s="7" t="s">
        <v>34</v>
      </c>
      <c r="C38" s="8">
        <v>300</v>
      </c>
      <c r="D38" s="19" t="s">
        <v>53</v>
      </c>
    </row>
    <row r="39" spans="1:4" s="2" customFormat="1" ht="13.8">
      <c r="A39" s="6">
        <v>2</v>
      </c>
      <c r="B39" s="7" t="s">
        <v>0</v>
      </c>
      <c r="C39" s="8">
        <v>3000</v>
      </c>
      <c r="D39" s="19" t="s">
        <v>53</v>
      </c>
    </row>
    <row r="40" spans="1:4" s="2" customFormat="1" ht="13.8">
      <c r="A40" s="6">
        <v>3</v>
      </c>
      <c r="B40" s="7" t="s">
        <v>26</v>
      </c>
      <c r="C40" s="8">
        <v>7000</v>
      </c>
      <c r="D40" s="19" t="s">
        <v>53</v>
      </c>
    </row>
    <row r="41" spans="1:4" s="2" customFormat="1" ht="13.8">
      <c r="A41" s="6">
        <v>4</v>
      </c>
      <c r="B41" s="7" t="s">
        <v>27</v>
      </c>
      <c r="C41" s="8">
        <v>6000</v>
      </c>
      <c r="D41" s="19" t="s">
        <v>53</v>
      </c>
    </row>
    <row r="42" spans="1:4" s="2" customFormat="1" ht="13.8">
      <c r="A42" s="6">
        <v>5</v>
      </c>
      <c r="B42" s="7" t="s">
        <v>6</v>
      </c>
      <c r="C42" s="8">
        <v>150</v>
      </c>
      <c r="D42" s="19" t="s">
        <v>53</v>
      </c>
    </row>
    <row r="43" spans="1:4" s="2" customFormat="1" ht="13.8">
      <c r="A43" s="6">
        <v>6</v>
      </c>
      <c r="B43" s="7" t="s">
        <v>39</v>
      </c>
      <c r="C43" s="8">
        <v>4500</v>
      </c>
      <c r="D43" s="19" t="s">
        <v>53</v>
      </c>
    </row>
    <row r="44" spans="1:4" s="2" customFormat="1" ht="13.8">
      <c r="A44" s="6">
        <v>7</v>
      </c>
      <c r="B44" s="7" t="s">
        <v>38</v>
      </c>
      <c r="C44" s="8">
        <v>1450</v>
      </c>
      <c r="D44" s="19" t="s">
        <v>53</v>
      </c>
    </row>
    <row r="45" spans="1:4" s="2" customFormat="1" ht="13.8">
      <c r="A45" s="6">
        <v>8</v>
      </c>
      <c r="B45" s="7" t="s">
        <v>37</v>
      </c>
      <c r="C45" s="8">
        <v>550</v>
      </c>
      <c r="D45" s="19" t="s">
        <v>53</v>
      </c>
    </row>
    <row r="46" spans="1:4" s="2" customFormat="1" ht="13.8">
      <c r="A46" s="6">
        <v>9</v>
      </c>
      <c r="B46" s="7" t="s">
        <v>36</v>
      </c>
      <c r="C46" s="8">
        <v>200</v>
      </c>
      <c r="D46" s="19" t="s">
        <v>53</v>
      </c>
    </row>
    <row r="47" spans="1:4" s="2" customFormat="1" ht="13.8">
      <c r="A47" s="6">
        <v>10</v>
      </c>
      <c r="B47" s="7" t="s">
        <v>16</v>
      </c>
      <c r="C47" s="8">
        <v>200</v>
      </c>
      <c r="D47" s="19" t="s">
        <v>53</v>
      </c>
    </row>
    <row r="48" spans="1:4" s="2" customFormat="1" ht="13.8">
      <c r="A48" s="6">
        <v>11</v>
      </c>
      <c r="B48" s="7" t="s">
        <v>7</v>
      </c>
      <c r="C48" s="8">
        <v>4500</v>
      </c>
      <c r="D48" s="19" t="s">
        <v>53</v>
      </c>
    </row>
    <row r="49" spans="1:4" s="2" customFormat="1" ht="13.8">
      <c r="A49" s="6">
        <v>12</v>
      </c>
      <c r="B49" s="7" t="s">
        <v>19</v>
      </c>
      <c r="C49" s="8">
        <v>5904</v>
      </c>
      <c r="D49" s="19" t="s">
        <v>53</v>
      </c>
    </row>
    <row r="50" spans="1:4">
      <c r="A50" s="6">
        <v>13</v>
      </c>
      <c r="B50" s="7" t="s">
        <v>8</v>
      </c>
      <c r="C50" s="8">
        <f>180*12</f>
        <v>2160</v>
      </c>
      <c r="D50" s="19" t="s">
        <v>53</v>
      </c>
    </row>
    <row r="51" spans="1:4">
      <c r="A51" s="6">
        <v>14</v>
      </c>
      <c r="B51" s="7" t="s">
        <v>15</v>
      </c>
      <c r="C51" s="8">
        <f>6000-C50</f>
        <v>3840</v>
      </c>
      <c r="D51" s="19" t="s">
        <v>53</v>
      </c>
    </row>
    <row r="52" spans="1:4">
      <c r="A52" s="6">
        <v>15</v>
      </c>
      <c r="B52" s="7" t="s">
        <v>21</v>
      </c>
      <c r="C52" s="8">
        <v>1000</v>
      </c>
      <c r="D52" s="19" t="s">
        <v>53</v>
      </c>
    </row>
    <row r="53" spans="1:4">
      <c r="A53" s="6">
        <v>16</v>
      </c>
      <c r="B53" s="7" t="s">
        <v>20</v>
      </c>
      <c r="C53" s="8">
        <v>200</v>
      </c>
      <c r="D53" s="19" t="s">
        <v>53</v>
      </c>
    </row>
    <row r="54" spans="1:4">
      <c r="A54" s="6">
        <v>17</v>
      </c>
      <c r="B54" s="7" t="s">
        <v>17</v>
      </c>
      <c r="C54" s="8">
        <v>960</v>
      </c>
      <c r="D54" s="19" t="s">
        <v>53</v>
      </c>
    </row>
    <row r="55" spans="1:4">
      <c r="A55" s="6">
        <v>18</v>
      </c>
      <c r="B55" s="7" t="s">
        <v>22</v>
      </c>
      <c r="C55" s="8">
        <v>222</v>
      </c>
      <c r="D55" s="19" t="s">
        <v>53</v>
      </c>
    </row>
    <row r="56" spans="1:4">
      <c r="A56" s="6">
        <v>19</v>
      </c>
      <c r="B56" s="7" t="s">
        <v>23</v>
      </c>
      <c r="C56" s="8">
        <v>300</v>
      </c>
      <c r="D56" s="19" t="s">
        <v>53</v>
      </c>
    </row>
    <row r="57" spans="1:4">
      <c r="A57" s="6">
        <v>20</v>
      </c>
      <c r="B57" s="7" t="s">
        <v>18</v>
      </c>
      <c r="C57" s="8">
        <v>1700</v>
      </c>
      <c r="D57" s="19" t="s">
        <v>53</v>
      </c>
    </row>
    <row r="58" spans="1:4">
      <c r="A58" s="6">
        <v>21</v>
      </c>
      <c r="B58" s="7" t="s">
        <v>25</v>
      </c>
      <c r="C58" s="8">
        <v>1000</v>
      </c>
      <c r="D58" s="19" t="s">
        <v>53</v>
      </c>
    </row>
    <row r="59" spans="1:4">
      <c r="A59" s="6">
        <v>22</v>
      </c>
      <c r="B59" s="7" t="s">
        <v>35</v>
      </c>
      <c r="C59" s="8">
        <v>8000</v>
      </c>
      <c r="D59" s="19" t="s">
        <v>53</v>
      </c>
    </row>
    <row r="60" spans="1:4">
      <c r="A60" s="6">
        <v>23</v>
      </c>
      <c r="B60" s="7" t="s">
        <v>24</v>
      </c>
      <c r="C60" s="8">
        <v>25850</v>
      </c>
      <c r="D60" s="19" t="s">
        <v>53</v>
      </c>
    </row>
    <row r="61" spans="1:4">
      <c r="A61" s="6">
        <v>24</v>
      </c>
      <c r="B61" s="7" t="s">
        <v>9</v>
      </c>
      <c r="C61" s="8">
        <v>3000</v>
      </c>
      <c r="D61" s="19" t="s">
        <v>53</v>
      </c>
    </row>
    <row r="62" spans="1:4">
      <c r="A62" s="6">
        <v>25</v>
      </c>
      <c r="B62" s="7" t="s">
        <v>9</v>
      </c>
      <c r="C62" s="8">
        <v>3000</v>
      </c>
      <c r="D62" s="19" t="s">
        <v>53</v>
      </c>
    </row>
    <row r="63" spans="1:4" s="10" customFormat="1" ht="22.2" customHeight="1">
      <c r="A63" s="127" t="s">
        <v>28</v>
      </c>
      <c r="B63" s="128"/>
      <c r="C63" s="9">
        <f>C37+C12</f>
        <v>311926</v>
      </c>
      <c r="D63" s="16"/>
    </row>
    <row r="64" spans="1:4">
      <c r="A64" s="125" t="s">
        <v>48</v>
      </c>
      <c r="B64" s="125"/>
    </row>
    <row r="67" spans="1:3">
      <c r="A67" s="124" t="s">
        <v>46</v>
      </c>
      <c r="B67" s="124"/>
      <c r="C67" s="18" t="s">
        <v>47</v>
      </c>
    </row>
  </sheetData>
  <mergeCells count="13">
    <mergeCell ref="B1:D1"/>
    <mergeCell ref="B2:D2"/>
    <mergeCell ref="B3:D3"/>
    <mergeCell ref="B4:D4"/>
    <mergeCell ref="A12:B12"/>
    <mergeCell ref="A7:D7"/>
    <mergeCell ref="A10:D10"/>
    <mergeCell ref="A9:D9"/>
    <mergeCell ref="A67:B67"/>
    <mergeCell ref="A64:B64"/>
    <mergeCell ref="A8:D8"/>
    <mergeCell ref="A37:B37"/>
    <mergeCell ref="A63:B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2019</vt:lpstr>
      <vt:lpstr>2018-KOREKTA</vt:lpstr>
      <vt:lpstr>2018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</cp:lastModifiedBy>
  <cp:lastPrinted>2019-10-02T12:40:07Z</cp:lastPrinted>
  <dcterms:created xsi:type="dcterms:W3CDTF">2010-01-07T12:02:52Z</dcterms:created>
  <dcterms:modified xsi:type="dcterms:W3CDTF">2019-10-02T13:06:38Z</dcterms:modified>
</cp:coreProperties>
</file>